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35" yWindow="735" windowWidth="18195" windowHeight="11700" tabRatio="813"/>
  </bookViews>
  <sheets>
    <sheet name="BBA-SMTD Dual Degrees Checklist" sheetId="18" r:id="rId1"/>
    <sheet name="BBA-LSA Checklist" sheetId="11" state="hidden" r:id="rId2"/>
    <sheet name="BBA-SMTD Course Planning Tool" sheetId="8" r:id="rId3"/>
    <sheet name="5 year Course Planning Tool A" sheetId="12" state="hidden" r:id="rId4"/>
    <sheet name="BBA-SMTD 5yr" sheetId="14" state="hidden" r:id="rId5"/>
    <sheet name="Hide" sheetId="10" state="hidden" r:id="rId6"/>
  </sheets>
  <calcPr calcId="145621"/>
</workbook>
</file>

<file path=xl/calcChain.xml><?xml version="1.0" encoding="utf-8"?>
<calcChain xmlns="http://schemas.openxmlformats.org/spreadsheetml/2006/main">
  <c r="H67" i="14" l="1"/>
  <c r="H55" i="8"/>
  <c r="N19" i="18" l="1"/>
  <c r="N21" i="18"/>
  <c r="H66" i="14" l="1"/>
  <c r="H56" i="8"/>
  <c r="H54" i="8"/>
  <c r="M20" i="18"/>
  <c r="L20" i="18"/>
  <c r="N20" i="18" s="1"/>
  <c r="I32" i="11" l="1"/>
  <c r="L18" i="11" l="1"/>
  <c r="M18" i="11"/>
  <c r="N20" i="11" l="1"/>
  <c r="N17" i="11"/>
  <c r="L60" i="14" l="1"/>
  <c r="H64" i="14"/>
  <c r="D64" i="14"/>
  <c r="L48" i="14"/>
  <c r="H52" i="14"/>
  <c r="D52" i="14"/>
  <c r="H40" i="14"/>
  <c r="D40" i="14"/>
  <c r="L24" i="14"/>
  <c r="H28" i="14"/>
  <c r="D28" i="14"/>
  <c r="H68" i="14" s="1"/>
  <c r="L12" i="14"/>
  <c r="H16" i="14"/>
  <c r="D16" i="14"/>
  <c r="L36" i="14"/>
  <c r="H66" i="12" l="1"/>
  <c r="H65" i="12"/>
  <c r="H63" i="12"/>
  <c r="D63" i="12"/>
  <c r="L59" i="12"/>
  <c r="H51" i="12"/>
  <c r="D51" i="12"/>
  <c r="L47" i="12"/>
  <c r="H39" i="12"/>
  <c r="D39" i="12"/>
  <c r="L35" i="12"/>
  <c r="H27" i="12"/>
  <c r="D27" i="12"/>
  <c r="L23" i="12"/>
  <c r="H15" i="12"/>
  <c r="D15" i="12"/>
  <c r="L11" i="12"/>
  <c r="H67" i="12" l="1"/>
  <c r="N19" i="11" l="1"/>
  <c r="N18" i="11" l="1"/>
  <c r="D28" i="8" l="1"/>
  <c r="L48" i="8" l="1"/>
  <c r="L24" i="8"/>
  <c r="L12" i="8"/>
  <c r="L36" i="8"/>
  <c r="H52" i="8"/>
  <c r="D52" i="8"/>
  <c r="H40" i="8"/>
  <c r="D40" i="8"/>
  <c r="H28" i="8"/>
  <c r="H16" i="8"/>
  <c r="D16" i="8"/>
</calcChain>
</file>

<file path=xl/sharedStrings.xml><?xml version="1.0" encoding="utf-8"?>
<sst xmlns="http://schemas.openxmlformats.org/spreadsheetml/2006/main" count="560" uniqueCount="156">
  <si>
    <t>Course</t>
  </si>
  <si>
    <t>ACC 300</t>
  </si>
  <si>
    <t>MO 300</t>
  </si>
  <si>
    <t>BIT 200</t>
  </si>
  <si>
    <t>ACC 301</t>
  </si>
  <si>
    <t>LHC 250</t>
  </si>
  <si>
    <t>FIN 300</t>
  </si>
  <si>
    <t>LHC 350</t>
  </si>
  <si>
    <t>MKT 300</t>
  </si>
  <si>
    <t>BE 300</t>
  </si>
  <si>
    <t>Credits</t>
  </si>
  <si>
    <t>Strategy 390</t>
  </si>
  <si>
    <t>Requirement</t>
  </si>
  <si>
    <t>BUS core</t>
  </si>
  <si>
    <t>FALL</t>
  </si>
  <si>
    <t>WINTER</t>
  </si>
  <si>
    <t>SPRING/SUMMER</t>
  </si>
  <si>
    <t>Term Total:</t>
  </si>
  <si>
    <t>BUS elective</t>
  </si>
  <si>
    <t>BBA4</t>
  </si>
  <si>
    <t>BBA3</t>
  </si>
  <si>
    <t>BBA2</t>
  </si>
  <si>
    <t>Pre-BBA</t>
  </si>
  <si>
    <t>BUS credits</t>
  </si>
  <si>
    <t>Total credits</t>
  </si>
  <si>
    <t>Other Goals</t>
  </si>
  <si>
    <t>Business Electives</t>
  </si>
  <si>
    <t>Title</t>
  </si>
  <si>
    <t>Term</t>
  </si>
  <si>
    <t>First Year</t>
  </si>
  <si>
    <t>IP</t>
  </si>
  <si>
    <r>
      <t>ECON 102</t>
    </r>
    <r>
      <rPr>
        <vertAlign val="superscript"/>
        <sz val="11"/>
        <color theme="1"/>
        <rFont val="Calibri"/>
        <family val="2"/>
        <scheme val="minor"/>
      </rPr>
      <t>1</t>
    </r>
  </si>
  <si>
    <t>Macroeconomics</t>
  </si>
  <si>
    <t>F/W</t>
  </si>
  <si>
    <t>Principles of Accounting I</t>
  </si>
  <si>
    <t>F</t>
  </si>
  <si>
    <t>Personal Productivity w/ Info. Tech.</t>
  </si>
  <si>
    <t xml:space="preserve">MO 300 </t>
  </si>
  <si>
    <t>Behaviorial Theory in Management</t>
  </si>
  <si>
    <t>Principles of Accounting II</t>
  </si>
  <si>
    <t>W</t>
  </si>
  <si>
    <t>Introduction to Business Comm.</t>
  </si>
  <si>
    <t>Bus. Statistics and Mgmt. Science</t>
  </si>
  <si>
    <t>Second Year</t>
  </si>
  <si>
    <t>Financial Management</t>
  </si>
  <si>
    <t>Credit Hour Requirements</t>
  </si>
  <si>
    <t>Complete</t>
  </si>
  <si>
    <t>IP*</t>
  </si>
  <si>
    <t>Remaining</t>
  </si>
  <si>
    <t>Marketing Management</t>
  </si>
  <si>
    <t>Credit Hour</t>
  </si>
  <si>
    <t>Applied Economics</t>
  </si>
  <si>
    <t>Business Information Systems</t>
  </si>
  <si>
    <t>Operations Management</t>
  </si>
  <si>
    <t>Third Year</t>
  </si>
  <si>
    <t>STRATEGY 390</t>
  </si>
  <si>
    <t>Corporate Strategy</t>
  </si>
  <si>
    <t>Complete During Second or Third Year</t>
  </si>
  <si>
    <t>Academic Policies</t>
  </si>
  <si>
    <t>LHC 305 or 306</t>
  </si>
  <si>
    <t>Business Law</t>
  </si>
  <si>
    <t>Policies</t>
  </si>
  <si>
    <t>2.00 min. overall GPA in Bus Ad courses while in Bus Ad</t>
  </si>
  <si>
    <t>2.00 min. overall GPA in all courses while in Bus Ad</t>
  </si>
  <si>
    <t>Distribution Requirements (3 of 4)</t>
  </si>
  <si>
    <t>Maximum of 9 transfer credits</t>
  </si>
  <si>
    <t>Distribution</t>
  </si>
  <si>
    <t>Category</t>
  </si>
  <si>
    <t xml:space="preserve"> Credits Complete</t>
  </si>
  <si>
    <t>Indep. Study (max. 3 projects, 1 per term, max. 7 total crs)</t>
  </si>
  <si>
    <t>FL (4th Term)</t>
  </si>
  <si>
    <t>Max 30 Pass/Fail Credits</t>
  </si>
  <si>
    <t>HU (9.0 crs)</t>
  </si>
  <si>
    <t>NS/MSA (9.0 crs)</t>
  </si>
  <si>
    <r>
      <t>SS (9.0 crs)</t>
    </r>
    <r>
      <rPr>
        <vertAlign val="superscript"/>
        <sz val="11"/>
        <color theme="1"/>
        <rFont val="Calibri"/>
        <family val="2"/>
        <scheme val="minor"/>
      </rPr>
      <t>2</t>
    </r>
  </si>
  <si>
    <t>Required Courses</t>
  </si>
  <si>
    <t>100.0 LSA credits</t>
  </si>
  <si>
    <t>LSA</t>
  </si>
  <si>
    <t>All general LSA requirements completed per LSA advisor</t>
  </si>
  <si>
    <t>LSA credits</t>
  </si>
  <si>
    <t>BB2</t>
  </si>
  <si>
    <t>5th year</t>
  </si>
  <si>
    <t>All major requirements completed per major advisor</t>
  </si>
  <si>
    <t>"Minor Declaration" on file with Ross Academic Services</t>
  </si>
  <si>
    <t>"Minor Release" on file with Ross Academic Services</t>
  </si>
  <si>
    <t>LSA Requirements (as applicable)</t>
  </si>
  <si>
    <t>This BBA-LSA Dual Degree course planning tool is for planning purposes only and does not replace a degree audit or  transcript ,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any changes must be approved by a Ross Academic Advisor.</t>
  </si>
  <si>
    <t xml:space="preserve">This BBA-LSA Dual Degree checklist is for course planning purposes only and does not replace a degree audit or transcript.  Your degree audit is available upon request from your Academic Advisors.  Your unofficial transcript can be found in Wolverine Access under Student Business.  We strongly encourage you to meet with your Ross Academic Advisor to verify progress towards BBA degree requirements.  Credit Hours are calculated using formulas.  Enter "X" (Complete), "IP" (In Progress) or "M" (Counting towards Major or Minor) in each checkbox. 
</t>
  </si>
  <si>
    <t xml:space="preserve">Footnotes:
1- Econ 102 must completed at UM Ann Arbor if not taken prior to first day of first term at Ross.  
2- Excludes Econ 101 &amp; Econ 102.
3- TO formerly BIT or OMS; effective Winter 2013
</t>
  </si>
  <si>
    <r>
      <t>TO 200</t>
    </r>
    <r>
      <rPr>
        <vertAlign val="superscript"/>
        <sz val="11"/>
        <color theme="1"/>
        <rFont val="Calibri"/>
        <family val="2"/>
        <scheme val="minor"/>
      </rPr>
      <t>3</t>
    </r>
  </si>
  <si>
    <r>
      <t>TO 301</t>
    </r>
    <r>
      <rPr>
        <vertAlign val="superscript"/>
        <sz val="11"/>
        <color theme="1"/>
        <rFont val="Calibri"/>
        <family val="2"/>
        <scheme val="minor"/>
      </rPr>
      <t>3</t>
    </r>
  </si>
  <si>
    <r>
      <t>TO 300</t>
    </r>
    <r>
      <rPr>
        <vertAlign val="superscript"/>
        <sz val="11"/>
        <color theme="1"/>
        <rFont val="Calibri"/>
        <family val="2"/>
        <scheme val="minor"/>
      </rPr>
      <t>3</t>
    </r>
  </si>
  <si>
    <t>*IP (in progress) includes:</t>
  </si>
  <si>
    <t>45 business credits required</t>
  </si>
  <si>
    <t>150 total credits required</t>
  </si>
  <si>
    <t>100 LSA credits required</t>
  </si>
  <si>
    <t>TO 200*</t>
  </si>
  <si>
    <t>TO 301*</t>
  </si>
  <si>
    <t>TO 300*</t>
  </si>
  <si>
    <t>TO 313*</t>
  </si>
  <si>
    <t>*TO formerly BIT or OMS; effective Winter 2013.</t>
  </si>
  <si>
    <r>
      <t>TO 313</t>
    </r>
    <r>
      <rPr>
        <vertAlign val="superscript"/>
        <sz val="11"/>
        <color theme="1"/>
        <rFont val="Calibri"/>
        <family val="2"/>
        <scheme val="minor"/>
      </rPr>
      <t>3</t>
    </r>
  </si>
  <si>
    <t xml:space="preserve">Professional Communication </t>
  </si>
  <si>
    <t>Max 9 business crs shared with LSA major, per approval</t>
  </si>
  <si>
    <t>150.0 total credits</t>
  </si>
  <si>
    <t>45.0 Business credits</t>
  </si>
  <si>
    <t>54.0 Non Business credits</t>
  </si>
  <si>
    <t>Check LSA distribution requirements with your LSA general advisor</t>
  </si>
  <si>
    <t>FA/WN</t>
  </si>
  <si>
    <t>ACC 300 (formerly ACC 271)</t>
  </si>
  <si>
    <t>FA</t>
  </si>
  <si>
    <t>TO 200 (formerly BIT 200)</t>
  </si>
  <si>
    <t>ACC 301 (formerly ACC 272)</t>
  </si>
  <si>
    <t>WN</t>
  </si>
  <si>
    <t>TO 301 (formerly OMS 301)</t>
  </si>
  <si>
    <t>In Progress</t>
  </si>
  <si>
    <t>Prof Communication Strategies</t>
  </si>
  <si>
    <t>TO 300 (formerly BIT 300)</t>
  </si>
  <si>
    <t>In Progress includes:</t>
  </si>
  <si>
    <t>TO 313 (formerly OMS 311)</t>
  </si>
  <si>
    <t>Distribution Requirements (Fulfill 3 of 4 areas)</t>
  </si>
  <si>
    <t>Indep. Study (max. 3 projects, 1 /term, max. 7 total crs)</t>
  </si>
  <si>
    <t>Max 30 non-graded (P/F, CR/NC, S/U) credits</t>
  </si>
  <si>
    <t>Foreign Language (4th Term)</t>
  </si>
  <si>
    <t>Humanities (9.0 crs)</t>
  </si>
  <si>
    <t>Minor Completion (Optional)</t>
  </si>
  <si>
    <t>Natural Science/MSA (9.0 crs)</t>
  </si>
  <si>
    <t>Minor</t>
  </si>
  <si>
    <t>"Minor Declaration" filed with Ross Academic Services</t>
  </si>
  <si>
    <r>
      <t>Social Science (9.0 crs)</t>
    </r>
    <r>
      <rPr>
        <vertAlign val="superscript"/>
        <sz val="11"/>
        <color theme="1"/>
        <rFont val="Calibri"/>
        <family val="2"/>
        <scheme val="minor"/>
      </rPr>
      <t>2</t>
    </r>
  </si>
  <si>
    <t>"Minor Release" filed with Ross Academic Services by last term</t>
  </si>
  <si>
    <t>Bus. crs shared with BBA/minor (max 3 credits, per approval)</t>
  </si>
  <si>
    <t>Comments:</t>
  </si>
  <si>
    <t xml:space="preserve">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t>
  </si>
  <si>
    <t>Goals</t>
  </si>
  <si>
    <t>Business credits</t>
  </si>
  <si>
    <t>45.0 business credits required</t>
  </si>
  <si>
    <t xml:space="preserve">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t>
  </si>
  <si>
    <t>120.0 total credits required</t>
  </si>
  <si>
    <t>120.0 total credits</t>
  </si>
  <si>
    <t>FL</t>
  </si>
  <si>
    <t>NS/MSA</t>
  </si>
  <si>
    <t>HU</t>
  </si>
  <si>
    <t>SS</t>
  </si>
  <si>
    <t>SMTD</t>
  </si>
  <si>
    <t>Music, Theatre, &amp; Dance Requirements (as applicable)</t>
  </si>
  <si>
    <t>Check SMTD distribution requirements with your SMTD advisor</t>
  </si>
  <si>
    <t>Bus. crs shared with BBA/SMTD major (max 9 credits, per approval)</t>
  </si>
  <si>
    <t>All SMTD requirements completed, per SMTD advisor</t>
  </si>
  <si>
    <t>All non-SMTD requirements completed, per SMTD advisor</t>
  </si>
  <si>
    <t>School of Music, Theatre, &amp; Dance credits</t>
  </si>
  <si>
    <t>LSA other</t>
  </si>
  <si>
    <t>My BBA-Music, Theatre, &amp; Dance Dual Degrees Plan</t>
  </si>
  <si>
    <t xml:space="preserve">This BBA-SMTD dual degree checklist is for course planning purposes only and does not replace a degree audit or transcript.  Your BBA degree audit is available upon request from your Ross Academic Advisor.  We strongly encourage you to meet with your Ross Academic Advisor to verify progress towards degree requirements.  Credit Hours are calculated using formulas.  Enter "X" (Complete), "IP" (In Progress), "WV" (Waiver), or "M" (Counting towards SMTD major/minor) in each checkbox. 
</t>
  </si>
  <si>
    <t>1- Econ 102 must be completed at UM Ann Arbor if not taken prior to first day of first term at Ross.
2- Excludes ECON 101 and ECON 102</t>
  </si>
  <si>
    <t>BBA-Music, Theatre, &amp; Dance Dual Degrees Checklist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</si>
</sst>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sz val="9"/>
      <color theme="1"/>
      <name val="Calibri"/>
      <family val="2"/>
      <scheme val="minor"/>
    </font>
    <font>
      <sz val="10"/>
      <color theme="1"/>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
      <sz val="7"/>
      <color theme="1"/>
      <name val="Calibri"/>
      <family val="2"/>
      <scheme val="minor"/>
    </font>
    <font>
      <b/>
      <sz val="14"/>
      <color theme="1"/>
      <name val="Calibri"/>
      <family val="2"/>
      <scheme val="minor"/>
    </font>
    <font>
      <sz val="10.5"/>
      <color theme="1"/>
      <name val="Calibri"/>
      <family val="2"/>
      <scheme val="minor"/>
    </font>
    <font>
      <b/>
      <sz val="8"/>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style="thin">
        <color indexed="64"/>
      </right>
      <top/>
      <bottom style="medium">
        <color auto="1"/>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bottom style="thin">
        <color indexed="64"/>
      </bottom>
      <diagonal/>
    </border>
    <border>
      <left style="thin">
        <color indexed="64"/>
      </left>
      <right/>
      <top style="thin">
        <color auto="1"/>
      </top>
      <bottom style="medium">
        <color auto="1"/>
      </bottom>
      <diagonal/>
    </border>
    <border>
      <left/>
      <right style="medium">
        <color auto="1"/>
      </right>
      <top style="thin">
        <color indexed="64"/>
      </top>
      <bottom style="medium">
        <color auto="1"/>
      </bottom>
      <diagonal/>
    </border>
    <border>
      <left/>
      <right/>
      <top style="thin">
        <color indexed="64"/>
      </top>
      <bottom style="medium">
        <color auto="1"/>
      </bottom>
      <diagonal/>
    </border>
  </borders>
  <cellStyleXfs count="1">
    <xf numFmtId="0" fontId="0" fillId="0" borderId="0"/>
  </cellStyleXfs>
  <cellXfs count="339">
    <xf numFmtId="0" fontId="0" fillId="0" borderId="0" xfId="0"/>
    <xf numFmtId="0" fontId="0" fillId="0" borderId="4" xfId="0" applyFill="1" applyBorder="1" applyAlignment="1" applyProtection="1">
      <alignment horizontal="left"/>
      <protection locked="0"/>
    </xf>
    <xf numFmtId="0" fontId="0" fillId="0" borderId="0" xfId="0" applyFill="1" applyBorder="1" applyAlignment="1" applyProtection="1">
      <alignment horizontal="left"/>
      <protection locked="0"/>
    </xf>
    <xf numFmtId="164" fontId="0" fillId="0" borderId="6" xfId="0" applyNumberFormat="1" applyFill="1" applyBorder="1" applyAlignment="1" applyProtection="1">
      <alignment horizontal="center" vertical="top"/>
      <protection locked="0"/>
    </xf>
    <xf numFmtId="0" fontId="0" fillId="0" borderId="6" xfId="0" applyFill="1" applyBorder="1" applyProtection="1">
      <protection locked="0"/>
    </xf>
    <xf numFmtId="0" fontId="1" fillId="0" borderId="6" xfId="0" applyFont="1" applyFill="1" applyBorder="1" applyAlignment="1" applyProtection="1">
      <alignment horizontal="center"/>
      <protection locked="0"/>
    </xf>
    <xf numFmtId="164" fontId="0" fillId="0" borderId="0" xfId="0" applyNumberFormat="1" applyFill="1" applyBorder="1" applyAlignment="1" applyProtection="1">
      <alignment horizontal="center" vertical="top"/>
      <protection locked="0"/>
    </xf>
    <xf numFmtId="164" fontId="0" fillId="0" borderId="0" xfId="0" applyNumberFormat="1" applyFill="1" applyBorder="1" applyAlignment="1" applyProtection="1">
      <alignment horizontal="left" vertical="top"/>
      <protection locked="0"/>
    </xf>
    <xf numFmtId="164" fontId="0" fillId="0" borderId="6" xfId="0" applyNumberFormat="1" applyFill="1" applyBorder="1" applyAlignment="1" applyProtection="1">
      <alignment horizontal="left" vertical="top"/>
      <protection locked="0"/>
    </xf>
    <xf numFmtId="164" fontId="0" fillId="0" borderId="0" xfId="0" applyNumberFormat="1" applyFill="1" applyBorder="1" applyProtection="1">
      <protection locked="0"/>
    </xf>
    <xf numFmtId="0" fontId="0" fillId="0" borderId="1" xfId="0" applyFont="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164" fontId="0" fillId="0" borderId="13" xfId="0" applyNumberFormat="1" applyFont="1" applyFill="1" applyBorder="1" applyAlignment="1" applyProtection="1">
      <alignment horizontal="left" vertical="center"/>
      <protection locked="0"/>
    </xf>
    <xf numFmtId="164" fontId="0" fillId="0" borderId="27" xfId="0" applyNumberFormat="1" applyFont="1" applyBorder="1" applyAlignment="1" applyProtection="1">
      <alignment horizontal="left" vertical="center"/>
      <protection locked="0"/>
    </xf>
    <xf numFmtId="164" fontId="0" fillId="0" borderId="13" xfId="0" applyNumberFormat="1" applyFont="1" applyBorder="1" applyAlignment="1" applyProtection="1">
      <alignment vertical="center"/>
      <protection locked="0"/>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horizontal="left" vertical="center"/>
    </xf>
    <xf numFmtId="0" fontId="1" fillId="4" borderId="22"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1" fillId="0" borderId="18" xfId="0" applyFont="1" applyFill="1" applyBorder="1" applyAlignment="1" applyProtection="1">
      <alignment horizontal="left" vertical="center" textRotation="90"/>
    </xf>
    <xf numFmtId="0" fontId="1" fillId="4" borderId="14" xfId="0" applyFont="1" applyFill="1" applyBorder="1" applyAlignment="1" applyProtection="1">
      <alignment horizontal="left" vertical="center"/>
    </xf>
    <xf numFmtId="0" fontId="0" fillId="4" borderId="14" xfId="0" applyFont="1" applyFill="1" applyBorder="1" applyAlignment="1" applyProtection="1">
      <alignment horizontal="left" vertical="center"/>
    </xf>
    <xf numFmtId="0" fontId="0" fillId="4" borderId="15" xfId="0" applyFont="1" applyFill="1" applyBorder="1" applyAlignment="1" applyProtection="1">
      <alignment horizontal="left" vertical="center"/>
    </xf>
    <xf numFmtId="0" fontId="0" fillId="4" borderId="16" xfId="0" applyFont="1" applyFill="1" applyBorder="1" applyAlignment="1" applyProtection="1">
      <alignment horizontal="left" vertical="center"/>
    </xf>
    <xf numFmtId="0" fontId="6" fillId="5" borderId="20" xfId="0" applyFont="1" applyFill="1" applyBorder="1" applyAlignment="1" applyProtection="1">
      <alignment horizontal="left" vertical="center"/>
    </xf>
    <xf numFmtId="0" fontId="6" fillId="5" borderId="21"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5" borderId="23" xfId="0" applyFont="1" applyFill="1" applyBorder="1" applyAlignment="1" applyProtection="1">
      <alignment horizontal="left" vertical="center"/>
    </xf>
    <xf numFmtId="0" fontId="0" fillId="5" borderId="23" xfId="0" applyFont="1" applyFill="1" applyBorder="1" applyAlignment="1" applyProtection="1">
      <alignment vertical="center"/>
    </xf>
    <xf numFmtId="0" fontId="6" fillId="5" borderId="24"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1" fillId="5" borderId="23" xfId="0" applyFont="1" applyFill="1" applyBorder="1" applyAlignment="1" applyProtection="1">
      <alignment horizontal="left" vertical="center"/>
    </xf>
    <xf numFmtId="0" fontId="0" fillId="5" borderId="23" xfId="0" applyFont="1" applyFill="1" applyBorder="1" applyAlignment="1" applyProtection="1">
      <alignment horizontal="left" vertical="center"/>
    </xf>
    <xf numFmtId="0" fontId="0" fillId="5" borderId="24" xfId="0" applyFont="1" applyFill="1" applyBorder="1" applyAlignment="1" applyProtection="1">
      <alignment horizontal="left" vertical="center"/>
    </xf>
    <xf numFmtId="0" fontId="0" fillId="0" borderId="0" xfId="0" applyFont="1" applyBorder="1" applyAlignment="1" applyProtection="1">
      <alignment horizontal="left" vertical="center"/>
    </xf>
    <xf numFmtId="164" fontId="0" fillId="0" borderId="0" xfId="0" applyNumberFormat="1" applyFont="1" applyFill="1" applyBorder="1" applyAlignment="1" applyProtection="1">
      <alignment horizontal="left" vertical="center"/>
    </xf>
    <xf numFmtId="0" fontId="0" fillId="0" borderId="18" xfId="0" applyFont="1" applyBorder="1" applyAlignment="1" applyProtection="1">
      <alignment horizontal="left" vertical="center"/>
    </xf>
    <xf numFmtId="0" fontId="0" fillId="5" borderId="17" xfId="0" applyFont="1" applyFill="1" applyBorder="1" applyAlignment="1" applyProtection="1">
      <alignment horizontal="left" vertical="center"/>
    </xf>
    <xf numFmtId="165" fontId="0" fillId="0" borderId="0" xfId="0" applyNumberFormat="1"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1" fillId="0" borderId="0" xfId="0" applyFont="1" applyFill="1" applyBorder="1" applyAlignment="1" applyProtection="1">
      <alignment horizontal="left" vertical="center" textRotation="90"/>
    </xf>
    <xf numFmtId="0" fontId="1" fillId="4" borderId="23" xfId="0" applyFont="1" applyFill="1" applyBorder="1" applyAlignment="1" applyProtection="1">
      <alignment horizontal="left" vertical="center"/>
    </xf>
    <xf numFmtId="0" fontId="1" fillId="4" borderId="13" xfId="0" applyFont="1" applyFill="1" applyBorder="1" applyAlignment="1" applyProtection="1">
      <alignment horizontal="left" vertical="center"/>
    </xf>
    <xf numFmtId="0" fontId="1" fillId="4" borderId="13" xfId="0" applyFont="1" applyFill="1" applyBorder="1" applyAlignment="1" applyProtection="1">
      <alignment vertical="center"/>
    </xf>
    <xf numFmtId="0" fontId="0" fillId="0" borderId="29" xfId="0" applyFont="1" applyBorder="1" applyAlignment="1" applyProtection="1">
      <alignment horizontal="left" vertical="center"/>
    </xf>
    <xf numFmtId="0" fontId="0" fillId="0" borderId="24" xfId="0" applyFont="1" applyBorder="1" applyAlignment="1" applyProtection="1">
      <alignment horizontal="left" vertical="center"/>
    </xf>
    <xf numFmtId="164" fontId="7" fillId="0" borderId="13" xfId="0" applyNumberFormat="1" applyFont="1" applyFill="1" applyBorder="1" applyAlignment="1" applyProtection="1">
      <alignment horizontal="left" vertical="center"/>
    </xf>
    <xf numFmtId="164" fontId="7" fillId="0" borderId="25" xfId="0" applyNumberFormat="1" applyFont="1" applyFill="1" applyBorder="1" applyAlignment="1" applyProtection="1">
      <alignment horizontal="left" vertical="center"/>
    </xf>
    <xf numFmtId="0" fontId="0" fillId="0" borderId="20" xfId="0" applyFont="1" applyBorder="1" applyAlignment="1" applyProtection="1">
      <alignment vertical="center"/>
    </xf>
    <xf numFmtId="0" fontId="1" fillId="5" borderId="15" xfId="0" applyFont="1" applyFill="1" applyBorder="1" applyAlignment="1" applyProtection="1">
      <alignment horizontal="left" vertical="center"/>
    </xf>
    <xf numFmtId="164" fontId="1" fillId="5" borderId="15" xfId="0" applyNumberFormat="1"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0" fillId="6" borderId="0" xfId="0" applyFont="1" applyFill="1" applyBorder="1" applyAlignment="1" applyProtection="1">
      <alignment horizontal="left" vertical="center"/>
    </xf>
    <xf numFmtId="164" fontId="0" fillId="4" borderId="23" xfId="0" applyNumberFormat="1" applyFont="1" applyFill="1" applyBorder="1" applyAlignment="1" applyProtection="1">
      <alignment horizontal="left" vertical="center"/>
    </xf>
    <xf numFmtId="164" fontId="0" fillId="4" borderId="23" xfId="0" applyNumberFormat="1" applyFont="1" applyFill="1" applyBorder="1" applyAlignment="1" applyProtection="1">
      <alignment vertical="center"/>
    </xf>
    <xf numFmtId="0" fontId="0" fillId="4" borderId="24" xfId="0" applyFont="1" applyFill="1" applyBorder="1" applyAlignment="1" applyProtection="1">
      <alignment vertical="center"/>
    </xf>
    <xf numFmtId="0" fontId="0" fillId="0" borderId="22" xfId="0" applyFont="1" applyBorder="1" applyAlignment="1" applyProtection="1">
      <alignment horizontal="left" vertical="center"/>
    </xf>
    <xf numFmtId="0" fontId="0" fillId="0" borderId="23" xfId="0" applyFont="1" applyBorder="1" applyAlignment="1" applyProtection="1">
      <alignment horizontal="left" vertical="center"/>
    </xf>
    <xf numFmtId="164" fontId="0" fillId="0" borderId="23" xfId="0" applyNumberFormat="1" applyFont="1" applyFill="1" applyBorder="1" applyAlignment="1" applyProtection="1">
      <alignment horizontal="lef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0" xfId="0" applyFont="1" applyFill="1" applyBorder="1" applyAlignment="1" applyProtection="1">
      <alignment horizontal="left" vertical="center" textRotation="90"/>
    </xf>
    <xf numFmtId="0" fontId="0" fillId="0" borderId="0" xfId="0" applyFont="1" applyFill="1" applyAlignment="1" applyProtection="1">
      <alignment horizontal="left" vertical="center"/>
    </xf>
    <xf numFmtId="0" fontId="0" fillId="0" borderId="19" xfId="0" applyFont="1" applyBorder="1" applyAlignment="1" applyProtection="1">
      <alignment vertical="center"/>
    </xf>
    <xf numFmtId="0" fontId="0" fillId="0" borderId="21" xfId="0" applyFont="1" applyBorder="1" applyAlignment="1" applyProtection="1">
      <alignment horizontal="left" vertical="center"/>
    </xf>
    <xf numFmtId="0" fontId="0" fillId="0" borderId="13" xfId="0" applyFont="1" applyFill="1" applyBorder="1" applyAlignment="1" applyProtection="1">
      <alignment horizontal="left" vertical="center"/>
    </xf>
    <xf numFmtId="0" fontId="1" fillId="4" borderId="15"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0" fillId="0" borderId="15"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23" xfId="0" applyFont="1" applyFill="1" applyBorder="1" applyAlignment="1" applyProtection="1">
      <alignment horizontal="left" vertical="center"/>
    </xf>
    <xf numFmtId="0" fontId="0" fillId="0" borderId="24" xfId="0" applyFont="1" applyFill="1" applyBorder="1" applyAlignment="1" applyProtection="1">
      <alignment horizontal="left" vertical="center"/>
    </xf>
    <xf numFmtId="0" fontId="0" fillId="0" borderId="0" xfId="0" applyProtection="1"/>
    <xf numFmtId="0" fontId="0" fillId="0" borderId="0" xfId="0" applyFill="1" applyProtection="1"/>
    <xf numFmtId="0" fontId="0" fillId="0" borderId="0" xfId="0" applyBorder="1" applyProtection="1"/>
    <xf numFmtId="0" fontId="3" fillId="0" borderId="10" xfId="0" applyFont="1" applyBorder="1" applyAlignment="1" applyProtection="1">
      <alignment horizontal="left" vertical="top"/>
    </xf>
    <xf numFmtId="0" fontId="3" fillId="0" borderId="0" xfId="0" applyFont="1" applyBorder="1" applyAlignment="1" applyProtection="1">
      <alignment horizontal="left" vertical="top"/>
    </xf>
    <xf numFmtId="0" fontId="1" fillId="0" borderId="7" xfId="0" applyFont="1" applyFill="1" applyBorder="1" applyAlignment="1" applyProtection="1"/>
    <xf numFmtId="0" fontId="1" fillId="0" borderId="4" xfId="0" applyFont="1" applyFill="1" applyBorder="1" applyProtection="1"/>
    <xf numFmtId="0" fontId="1" fillId="0" borderId="0" xfId="0" applyFont="1" applyFill="1" applyBorder="1" applyProtection="1"/>
    <xf numFmtId="0" fontId="1" fillId="0" borderId="6" xfId="0" applyFont="1" applyFill="1" applyBorder="1" applyAlignment="1" applyProtection="1">
      <alignment horizontal="left"/>
    </xf>
    <xf numFmtId="0" fontId="0" fillId="0" borderId="0" xfId="0" applyFill="1" applyBorder="1" applyAlignment="1" applyProtection="1">
      <alignment vertical="center" textRotation="90"/>
    </xf>
    <xf numFmtId="0" fontId="1" fillId="0" borderId="6" xfId="0" applyFont="1" applyFill="1" applyBorder="1" applyProtection="1"/>
    <xf numFmtId="0" fontId="0" fillId="0" borderId="4"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right"/>
    </xf>
    <xf numFmtId="164" fontId="0" fillId="0" borderId="1" xfId="0" applyNumberFormat="1" applyFill="1" applyBorder="1" applyAlignment="1" applyProtection="1">
      <alignment horizontal="center" vertical="top"/>
    </xf>
    <xf numFmtId="0" fontId="0" fillId="0" borderId="0" xfId="0" applyFill="1" applyBorder="1" applyAlignment="1" applyProtection="1"/>
    <xf numFmtId="0" fontId="1" fillId="0" borderId="0" xfId="0" applyFont="1" applyFill="1" applyBorder="1" applyAlignment="1" applyProtection="1"/>
    <xf numFmtId="0" fontId="0" fillId="0" borderId="12" xfId="0" applyBorder="1" applyProtection="1"/>
    <xf numFmtId="0" fontId="0" fillId="0" borderId="10" xfId="0" applyFill="1" applyBorder="1" applyAlignment="1" applyProtection="1">
      <alignment horizontal="right"/>
    </xf>
    <xf numFmtId="0" fontId="0" fillId="0" borderId="10" xfId="0" applyFill="1" applyBorder="1" applyAlignment="1" applyProtection="1">
      <alignment vertical="center" textRotation="90"/>
    </xf>
    <xf numFmtId="0" fontId="0" fillId="0" borderId="0" xfId="0" applyFill="1" applyBorder="1" applyProtection="1"/>
    <xf numFmtId="164" fontId="0" fillId="0" borderId="0" xfId="0" applyNumberFormat="1" applyFill="1" applyBorder="1" applyAlignment="1" applyProtection="1">
      <alignment horizontal="left"/>
    </xf>
    <xf numFmtId="164"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vertical="center" textRotation="90"/>
    </xf>
    <xf numFmtId="164" fontId="0" fillId="0" borderId="0" xfId="0" applyNumberFormat="1" applyFill="1" applyBorder="1" applyAlignment="1" applyProtection="1">
      <alignment horizontal="left" vertical="top"/>
    </xf>
    <xf numFmtId="0" fontId="0" fillId="0" borderId="8" xfId="0" applyFill="1" applyBorder="1" applyAlignment="1" applyProtection="1">
      <alignment vertical="center" textRotation="90"/>
    </xf>
    <xf numFmtId="164" fontId="0" fillId="0" borderId="0" xfId="0" applyNumberFormat="1" applyFill="1" applyBorder="1" applyProtection="1"/>
    <xf numFmtId="164" fontId="0" fillId="0" borderId="8" xfId="0" applyNumberFormat="1" applyFill="1" applyBorder="1" applyAlignment="1" applyProtection="1"/>
    <xf numFmtId="0" fontId="0" fillId="0" borderId="9" xfId="0" applyFill="1" applyBorder="1" applyAlignment="1" applyProtection="1">
      <alignment vertical="center" textRotation="90"/>
    </xf>
    <xf numFmtId="0" fontId="1" fillId="0" borderId="9" xfId="0" applyFont="1" applyFill="1" applyBorder="1" applyAlignment="1" applyProtection="1"/>
    <xf numFmtId="164" fontId="0" fillId="0" borderId="0" xfId="0" applyNumberFormat="1" applyFill="1" applyBorder="1" applyAlignment="1" applyProtection="1">
      <alignment horizontal="center"/>
    </xf>
    <xf numFmtId="0" fontId="1" fillId="0" borderId="0" xfId="0" applyFont="1" applyFill="1" applyBorder="1" applyAlignment="1" applyProtection="1">
      <alignment horizontal="left"/>
    </xf>
    <xf numFmtId="0" fontId="0" fillId="0" borderId="9" xfId="0" applyFill="1" applyBorder="1" applyAlignment="1" applyProtection="1"/>
    <xf numFmtId="0" fontId="1" fillId="0" borderId="0" xfId="0" applyFont="1" applyFill="1" applyBorder="1" applyAlignment="1" applyProtection="1">
      <alignment horizontal="center"/>
    </xf>
    <xf numFmtId="164" fontId="0" fillId="0" borderId="0" xfId="0" applyNumberFormat="1" applyProtection="1"/>
    <xf numFmtId="0" fontId="1" fillId="2" borderId="2" xfId="0" applyFont="1" applyFill="1" applyBorder="1" applyAlignment="1" applyProtection="1">
      <alignment horizontal="right"/>
    </xf>
    <xf numFmtId="164" fontId="1" fillId="2" borderId="1" xfId="0" applyNumberFormat="1" applyFont="1" applyFill="1" applyBorder="1" applyAlignment="1" applyProtection="1">
      <alignment horizontal="center" vertical="top"/>
    </xf>
    <xf numFmtId="0" fontId="0" fillId="0" borderId="0" xfId="0" applyFill="1" applyAlignment="1" applyProtection="1">
      <alignment horizontal="center"/>
    </xf>
    <xf numFmtId="0" fontId="0" fillId="0" borderId="0" xfId="0" applyAlignment="1" applyProtection="1">
      <alignment horizontal="right"/>
    </xf>
    <xf numFmtId="0" fontId="3" fillId="0" borderId="0" xfId="0" applyFont="1" applyBorder="1" applyAlignment="1" applyProtection="1">
      <alignment horizontal="left" vertical="top"/>
    </xf>
    <xf numFmtId="164" fontId="0" fillId="0" borderId="6" xfId="0" applyNumberFormat="1" applyFill="1" applyBorder="1" applyAlignment="1" applyProtection="1">
      <alignment horizontal="center" vertical="top"/>
    </xf>
    <xf numFmtId="0" fontId="1" fillId="0" borderId="0" xfId="0" applyFont="1" applyFill="1" applyBorder="1" applyAlignment="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right"/>
      <protection locked="0"/>
    </xf>
    <xf numFmtId="0" fontId="3" fillId="0" borderId="0" xfId="0" applyFont="1" applyBorder="1" applyAlignment="1" applyProtection="1">
      <alignment horizontal="left" vertical="top"/>
    </xf>
    <xf numFmtId="0" fontId="3" fillId="0" borderId="10" xfId="0" applyFont="1" applyBorder="1" applyAlignment="1" applyProtection="1">
      <alignment horizontal="left" vertical="top"/>
    </xf>
    <xf numFmtId="0" fontId="0" fillId="0" borderId="6"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4" xfId="0" applyFont="1" applyBorder="1" applyAlignment="1" applyProtection="1">
      <alignment vertical="center"/>
      <protection locked="0"/>
    </xf>
    <xf numFmtId="164" fontId="7" fillId="0" borderId="0" xfId="0" applyNumberFormat="1" applyFont="1" applyFill="1" applyBorder="1" applyAlignment="1" applyProtection="1">
      <alignment horizontal="left" vertical="center"/>
      <protection locked="0"/>
    </xf>
    <xf numFmtId="0" fontId="0" fillId="0" borderId="18" xfId="0" applyFont="1" applyFill="1" applyBorder="1" applyAlignment="1" applyProtection="1">
      <alignment vertical="center"/>
      <protection locked="0"/>
    </xf>
    <xf numFmtId="0" fontId="0" fillId="0" borderId="4" xfId="0" applyFont="1" applyBorder="1" applyAlignment="1" applyProtection="1">
      <alignment horizontal="left" vertical="center"/>
      <protection locked="0"/>
    </xf>
    <xf numFmtId="0" fontId="0" fillId="0" borderId="28" xfId="0" applyFont="1" applyBorder="1" applyAlignment="1" applyProtection="1">
      <alignment vertical="center"/>
      <protection locked="0"/>
    </xf>
    <xf numFmtId="0" fontId="0" fillId="0" borderId="21" xfId="0" applyFont="1" applyFill="1" applyBorder="1" applyAlignment="1" applyProtection="1">
      <alignment vertical="center"/>
      <protection locked="0"/>
    </xf>
    <xf numFmtId="164" fontId="0" fillId="0" borderId="24" xfId="0" applyNumberFormat="1" applyFont="1" applyFill="1" applyBorder="1" applyAlignment="1" applyProtection="1">
      <alignment horizontal="left" vertical="center"/>
      <protection locked="0"/>
    </xf>
    <xf numFmtId="164" fontId="7" fillId="0" borderId="13" xfId="0" applyNumberFormat="1" applyFont="1" applyFill="1" applyBorder="1" applyAlignment="1" applyProtection="1">
      <alignment horizontal="left" vertical="center"/>
      <protection locked="0"/>
    </xf>
    <xf numFmtId="164" fontId="0" fillId="0" borderId="24" xfId="0" applyNumberFormat="1" applyFont="1" applyBorder="1" applyAlignment="1" applyProtection="1">
      <alignment horizontal="left" vertical="center"/>
      <protection locked="0"/>
    </xf>
    <xf numFmtId="164" fontId="0" fillId="0" borderId="25" xfId="0" applyNumberFormat="1" applyFont="1" applyFill="1" applyBorder="1" applyAlignment="1" applyProtection="1">
      <alignment horizontal="left" vertical="center"/>
      <protection locked="0"/>
    </xf>
    <xf numFmtId="164" fontId="0" fillId="0" borderId="16" xfId="0" applyNumberFormat="1" applyFont="1" applyFill="1" applyBorder="1" applyAlignment="1" applyProtection="1">
      <alignment horizontal="left" vertical="center"/>
      <protection locked="0"/>
    </xf>
    <xf numFmtId="164" fontId="0" fillId="0" borderId="1" xfId="0" applyNumberFormat="1" applyFont="1" applyBorder="1" applyAlignment="1" applyProtection="1">
      <alignment horizontal="left" vertical="center"/>
      <protection locked="0"/>
    </xf>
    <xf numFmtId="0" fontId="0" fillId="0" borderId="0" xfId="0" applyFont="1" applyAlignment="1" applyProtection="1">
      <alignment vertical="center"/>
      <protection locked="0"/>
    </xf>
    <xf numFmtId="164" fontId="0" fillId="0" borderId="0" xfId="0" applyNumberFormat="1" applyFont="1" applyFill="1" applyBorder="1" applyAlignment="1" applyProtection="1">
      <alignment horizontal="left" vertical="center"/>
      <protection locked="0"/>
    </xf>
    <xf numFmtId="164" fontId="0" fillId="0" borderId="20" xfId="0" applyNumberFormat="1" applyFont="1" applyBorder="1" applyAlignment="1" applyProtection="1">
      <alignment horizontal="left" vertical="center"/>
      <protection locked="0"/>
    </xf>
    <xf numFmtId="0" fontId="0" fillId="0" borderId="15" xfId="0" applyFont="1" applyBorder="1" applyAlignment="1" applyProtection="1">
      <alignment vertical="center"/>
    </xf>
    <xf numFmtId="16" fontId="0" fillId="0" borderId="15" xfId="0" applyNumberFormat="1" applyFont="1" applyBorder="1" applyAlignment="1" applyProtection="1">
      <alignment vertical="center"/>
      <protection locked="0"/>
    </xf>
    <xf numFmtId="16" fontId="0" fillId="0" borderId="16" xfId="0" applyNumberFormat="1" applyFont="1" applyBorder="1" applyAlignment="1" applyProtection="1">
      <alignment vertical="center"/>
      <protection locked="0"/>
    </xf>
    <xf numFmtId="0" fontId="0" fillId="0" borderId="21" xfId="0" applyFont="1" applyBorder="1" applyAlignment="1" applyProtection="1">
      <alignment vertical="center"/>
    </xf>
    <xf numFmtId="164" fontId="1" fillId="2" borderId="1" xfId="0" applyNumberFormat="1" applyFont="1" applyFill="1" applyBorder="1" applyAlignment="1" applyProtection="1">
      <alignment horizontal="right" vertical="top"/>
    </xf>
    <xf numFmtId="0" fontId="1" fillId="0" borderId="20" xfId="0" applyFont="1" applyBorder="1" applyAlignment="1" applyProtection="1">
      <alignment vertical="center"/>
    </xf>
    <xf numFmtId="0" fontId="1" fillId="0" borderId="23" xfId="0" applyFont="1" applyBorder="1" applyAlignment="1" applyProtection="1">
      <alignment vertical="center"/>
    </xf>
    <xf numFmtId="0" fontId="1" fillId="0" borderId="24" xfId="0" applyFont="1" applyBorder="1" applyAlignment="1" applyProtection="1">
      <alignment vertical="center"/>
    </xf>
    <xf numFmtId="0" fontId="1" fillId="0" borderId="36" xfId="0" applyFont="1" applyBorder="1" applyAlignment="1" applyProtection="1">
      <alignment vertical="center"/>
    </xf>
    <xf numFmtId="0" fontId="10" fillId="0" borderId="0" xfId="0" applyFont="1" applyAlignment="1" applyProtection="1">
      <alignment horizontal="center" vertical="center"/>
    </xf>
    <xf numFmtId="0" fontId="4" fillId="0" borderId="0" xfId="0" applyFont="1" applyAlignment="1" applyProtection="1">
      <alignment vertical="center"/>
    </xf>
    <xf numFmtId="0" fontId="1" fillId="4" borderId="2"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3" xfId="0" applyFont="1" applyFill="1" applyBorder="1" applyAlignment="1" applyProtection="1">
      <alignment horizontal="left" vertical="center"/>
    </xf>
    <xf numFmtId="0" fontId="6" fillId="5" borderId="2" xfId="0" applyFont="1" applyFill="1" applyBorder="1" applyAlignment="1" applyProtection="1">
      <alignment vertical="center"/>
    </xf>
    <xf numFmtId="0" fontId="6" fillId="5" borderId="5" xfId="0" applyFont="1" applyFill="1" applyBorder="1" applyAlignment="1" applyProtection="1">
      <alignment vertical="center"/>
    </xf>
    <xf numFmtId="0" fontId="6" fillId="5" borderId="5" xfId="0" applyFont="1" applyFill="1" applyBorder="1" applyAlignment="1" applyProtection="1">
      <alignment horizontal="left" vertical="center"/>
    </xf>
    <xf numFmtId="0" fontId="6" fillId="5" borderId="3" xfId="0" applyFont="1" applyFill="1" applyBorder="1" applyAlignment="1" applyProtection="1">
      <alignment horizontal="left" vertical="center"/>
    </xf>
    <xf numFmtId="0" fontId="6" fillId="5" borderId="31" xfId="0" applyFont="1" applyFill="1" applyBorder="1" applyAlignment="1" applyProtection="1">
      <alignment horizontal="left" vertical="center"/>
    </xf>
    <xf numFmtId="0" fontId="1" fillId="5" borderId="5" xfId="0" applyFont="1" applyFill="1" applyBorder="1" applyAlignment="1" applyProtection="1">
      <alignment vertical="center"/>
    </xf>
    <xf numFmtId="0" fontId="0" fillId="5" borderId="2" xfId="0" applyFont="1" applyFill="1" applyBorder="1" applyAlignment="1" applyProtection="1">
      <alignment horizontal="left" vertical="center"/>
    </xf>
    <xf numFmtId="0" fontId="1" fillId="5" borderId="5" xfId="0" applyFont="1" applyFill="1" applyBorder="1" applyAlignment="1" applyProtection="1">
      <alignment horizontal="left" vertical="center"/>
    </xf>
    <xf numFmtId="0" fontId="0" fillId="5" borderId="5" xfId="0" applyFont="1" applyFill="1" applyBorder="1" applyAlignment="1" applyProtection="1">
      <alignment horizontal="left" vertical="center"/>
    </xf>
    <xf numFmtId="0" fontId="0" fillId="5" borderId="3" xfId="0" applyFont="1" applyFill="1" applyBorder="1" applyAlignment="1" applyProtection="1">
      <alignment horizontal="left" vertical="center"/>
    </xf>
    <xf numFmtId="0" fontId="11" fillId="0" borderId="9" xfId="0" applyFont="1" applyBorder="1" applyAlignment="1" applyProtection="1">
      <alignment horizontal="left" vertical="center"/>
    </xf>
    <xf numFmtId="0" fontId="0" fillId="0" borderId="21" xfId="0" applyFont="1" applyBorder="1" applyAlignment="1" applyProtection="1">
      <alignment vertical="center"/>
      <protection locked="0"/>
    </xf>
    <xf numFmtId="164" fontId="7" fillId="0" borderId="27" xfId="0" applyNumberFormat="1" applyFont="1" applyFill="1" applyBorder="1" applyAlignment="1" applyProtection="1">
      <alignment horizontal="left" vertical="center"/>
      <protection locked="0"/>
    </xf>
    <xf numFmtId="0" fontId="0" fillId="0" borderId="38" xfId="0" applyFont="1" applyFill="1" applyBorder="1" applyAlignment="1" applyProtection="1">
      <alignment vertical="center"/>
      <protection locked="0"/>
    </xf>
    <xf numFmtId="0" fontId="11" fillId="0" borderId="9" xfId="0" applyFont="1" applyBorder="1" applyAlignment="1" applyProtection="1">
      <alignment horizontal="left" vertical="center"/>
      <protection locked="0"/>
    </xf>
    <xf numFmtId="0" fontId="0" fillId="0" borderId="6" xfId="0" applyFont="1" applyBorder="1" applyAlignment="1" applyProtection="1">
      <alignment horizontal="left" vertical="center"/>
    </xf>
    <xf numFmtId="0" fontId="11" fillId="0" borderId="1" xfId="0" applyFont="1" applyBorder="1" applyAlignment="1" applyProtection="1">
      <alignment horizontal="left" vertical="center"/>
    </xf>
    <xf numFmtId="0" fontId="0" fillId="0" borderId="13" xfId="0" applyFont="1" applyBorder="1" applyAlignment="1" applyProtection="1">
      <alignment vertical="center"/>
      <protection locked="0"/>
    </xf>
    <xf numFmtId="0" fontId="0" fillId="0" borderId="39" xfId="0" applyFont="1" applyFill="1" applyBorder="1" applyAlignment="1" applyProtection="1">
      <alignment vertical="center"/>
      <protection locked="0"/>
    </xf>
    <xf numFmtId="0" fontId="11" fillId="0" borderId="1"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0" fillId="0" borderId="40" xfId="0" applyFont="1" applyBorder="1" applyAlignment="1" applyProtection="1">
      <alignment vertical="center"/>
      <protection locked="0"/>
    </xf>
    <xf numFmtId="164" fontId="0" fillId="0" borderId="40" xfId="0" applyNumberFormat="1" applyFont="1" applyFill="1" applyBorder="1" applyAlignment="1" applyProtection="1">
      <alignment horizontal="left" vertical="center"/>
      <protection locked="0"/>
    </xf>
    <xf numFmtId="0" fontId="0" fillId="0" borderId="41" xfId="0" applyFont="1" applyFill="1" applyBorder="1" applyAlignment="1" applyProtection="1">
      <alignment vertical="center"/>
      <protection locked="0"/>
    </xf>
    <xf numFmtId="0" fontId="11" fillId="5" borderId="2" xfId="0" applyFont="1" applyFill="1" applyBorder="1" applyAlignment="1" applyProtection="1">
      <alignment horizontal="left" vertical="center"/>
    </xf>
    <xf numFmtId="0" fontId="1" fillId="6" borderId="0" xfId="0" applyFont="1" applyFill="1" applyBorder="1" applyAlignment="1" applyProtection="1">
      <alignment horizontal="center" vertical="center" textRotation="90"/>
    </xf>
    <xf numFmtId="0" fontId="1" fillId="4" borderId="5" xfId="0" applyFont="1" applyFill="1" applyBorder="1" applyAlignment="1" applyProtection="1">
      <alignment horizontal="left" vertical="center"/>
    </xf>
    <xf numFmtId="0" fontId="12" fillId="4" borderId="5" xfId="0" applyFont="1" applyFill="1" applyBorder="1" applyAlignment="1" applyProtection="1">
      <alignment horizontal="left" vertical="center"/>
    </xf>
    <xf numFmtId="0" fontId="12" fillId="4" borderId="3" xfId="0" applyFont="1" applyFill="1" applyBorder="1" applyAlignment="1" applyProtection="1">
      <alignment vertical="center"/>
    </xf>
    <xf numFmtId="0" fontId="0" fillId="0" borderId="6" xfId="0" applyFont="1" applyFill="1" applyBorder="1" applyAlignment="1" applyProtection="1">
      <alignment horizontal="left" vertical="center"/>
    </xf>
    <xf numFmtId="0" fontId="0" fillId="0" borderId="42" xfId="0" applyFont="1" applyBorder="1" applyAlignment="1" applyProtection="1">
      <alignment vertical="center"/>
    </xf>
    <xf numFmtId="0" fontId="0" fillId="0" borderId="43" xfId="0" applyFont="1" applyBorder="1" applyAlignment="1" applyProtection="1">
      <alignment vertical="center"/>
    </xf>
    <xf numFmtId="164" fontId="0" fillId="0" borderId="37" xfId="0" applyNumberFormat="1" applyFont="1" applyFill="1" applyBorder="1" applyAlignment="1" applyProtection="1">
      <alignment horizontal="left" vertical="center"/>
      <protection locked="0"/>
    </xf>
    <xf numFmtId="164" fontId="0" fillId="0" borderId="43" xfId="0" applyNumberFormat="1" applyFont="1" applyFill="1" applyBorder="1" applyAlignment="1" applyProtection="1">
      <alignment horizontal="left" vertical="center"/>
      <protection locked="0"/>
    </xf>
    <xf numFmtId="164" fontId="7" fillId="0" borderId="44" xfId="0" applyNumberFormat="1" applyFont="1" applyFill="1" applyBorder="1" applyAlignment="1" applyProtection="1">
      <alignment horizontal="left" vertical="center"/>
      <protection hidden="1"/>
    </xf>
    <xf numFmtId="164" fontId="7" fillId="0" borderId="13" xfId="0" applyNumberFormat="1" applyFont="1" applyFill="1" applyBorder="1" applyAlignment="1" applyProtection="1">
      <alignment horizontal="left" vertical="center"/>
      <protection hidden="1"/>
    </xf>
    <xf numFmtId="164" fontId="0" fillId="0" borderId="24" xfId="0" applyNumberFormat="1" applyFont="1" applyBorder="1" applyAlignment="1" applyProtection="1">
      <alignment horizontal="left" vertical="center"/>
      <protection hidden="1"/>
    </xf>
    <xf numFmtId="164" fontId="7" fillId="0" borderId="39" xfId="0" applyNumberFormat="1" applyFont="1" applyFill="1" applyBorder="1" applyAlignment="1" applyProtection="1">
      <alignment horizontal="left" vertical="center"/>
      <protection hidden="1"/>
    </xf>
    <xf numFmtId="164" fontId="7" fillId="0" borderId="47" xfId="0" applyNumberFormat="1" applyFont="1" applyFill="1" applyBorder="1" applyAlignment="1" applyProtection="1">
      <alignment horizontal="left" vertical="center"/>
      <protection hidden="1"/>
    </xf>
    <xf numFmtId="0" fontId="1" fillId="6" borderId="0" xfId="0" applyFont="1" applyFill="1" applyBorder="1" applyAlignment="1" applyProtection="1">
      <alignment vertical="center" textRotation="90"/>
    </xf>
    <xf numFmtId="0" fontId="11" fillId="0" borderId="8" xfId="0" applyFont="1" applyBorder="1" applyAlignment="1" applyProtection="1">
      <alignment horizontal="left" vertical="center"/>
      <protection locked="0"/>
    </xf>
    <xf numFmtId="164" fontId="0" fillId="4" borderId="5" xfId="0" applyNumberFormat="1" applyFont="1" applyFill="1" applyBorder="1" applyAlignment="1" applyProtection="1">
      <alignment horizontal="left" vertical="center"/>
    </xf>
    <xf numFmtId="164" fontId="0" fillId="4" borderId="5" xfId="0" applyNumberFormat="1" applyFont="1" applyFill="1" applyBorder="1" applyAlignment="1" applyProtection="1">
      <alignment vertical="center"/>
    </xf>
    <xf numFmtId="0" fontId="0" fillId="4" borderId="3" xfId="0" applyFont="1" applyFill="1" applyBorder="1" applyAlignment="1" applyProtection="1">
      <alignment vertical="center"/>
    </xf>
    <xf numFmtId="164" fontId="1" fillId="5" borderId="5" xfId="0" applyNumberFormat="1" applyFont="1" applyFill="1" applyBorder="1" applyAlignment="1" applyProtection="1">
      <alignment horizontal="left" vertical="center"/>
    </xf>
    <xf numFmtId="0" fontId="1" fillId="5" borderId="3" xfId="0" applyFont="1" applyFill="1" applyBorder="1" applyAlignment="1" applyProtection="1">
      <alignment horizontal="left" vertical="center"/>
    </xf>
    <xf numFmtId="0" fontId="0" fillId="0" borderId="48" xfId="0" applyFont="1" applyBorder="1" applyAlignment="1" applyProtection="1">
      <alignment vertical="center"/>
    </xf>
    <xf numFmtId="0" fontId="0" fillId="0" borderId="49" xfId="0" applyFont="1" applyBorder="1" applyAlignment="1" applyProtection="1">
      <alignment vertical="center"/>
    </xf>
    <xf numFmtId="0" fontId="0" fillId="0" borderId="33" xfId="0" applyFont="1" applyBorder="1" applyAlignment="1" applyProtection="1">
      <alignment horizontal="left" vertical="center"/>
    </xf>
    <xf numFmtId="0" fontId="0" fillId="0" borderId="10" xfId="0" applyFont="1" applyBorder="1" applyAlignment="1" applyProtection="1">
      <alignment horizontal="left" vertical="center"/>
    </xf>
    <xf numFmtId="164" fontId="0" fillId="0" borderId="10" xfId="0" applyNumberFormat="1" applyFont="1" applyFill="1" applyBorder="1" applyAlignment="1" applyProtection="1">
      <alignment horizontal="left" vertical="center"/>
    </xf>
    <xf numFmtId="0" fontId="0" fillId="0" borderId="11" xfId="0" applyFont="1" applyBorder="1" applyAlignment="1" applyProtection="1">
      <alignment horizontal="left" vertical="center"/>
    </xf>
    <xf numFmtId="0" fontId="0" fillId="0" borderId="50" xfId="0" applyFont="1" applyBorder="1" applyAlignment="1" applyProtection="1">
      <alignment vertical="center"/>
    </xf>
    <xf numFmtId="0" fontId="0" fillId="0" borderId="33" xfId="0" applyFont="1" applyBorder="1" applyAlignment="1" applyProtection="1">
      <alignment vertical="center"/>
    </xf>
    <xf numFmtId="0" fontId="0" fillId="0" borderId="10" xfId="0" applyFont="1" applyBorder="1" applyAlignment="1" applyProtection="1">
      <alignment vertical="center"/>
    </xf>
    <xf numFmtId="0" fontId="11" fillId="0" borderId="11"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 fillId="4" borderId="2" xfId="0" applyFont="1" applyFill="1" applyBorder="1" applyAlignment="1" applyProtection="1">
      <alignment vertical="center"/>
      <protection locked="0"/>
    </xf>
    <xf numFmtId="0" fontId="1" fillId="4" borderId="5" xfId="0" applyFont="1" applyFill="1" applyBorder="1" applyAlignment="1" applyProtection="1">
      <alignment vertical="center"/>
      <protection locked="0"/>
    </xf>
    <xf numFmtId="0" fontId="0" fillId="4" borderId="3"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xf>
    <xf numFmtId="0" fontId="0" fillId="0" borderId="48" xfId="0" applyFont="1" applyBorder="1" applyAlignment="1" applyProtection="1">
      <alignment horizontal="left" vertical="center"/>
    </xf>
    <xf numFmtId="0" fontId="0" fillId="0" borderId="31" xfId="0" applyFont="1" applyFill="1" applyBorder="1" applyAlignment="1" applyProtection="1">
      <alignment vertical="center"/>
    </xf>
    <xf numFmtId="0" fontId="0" fillId="0" borderId="32" xfId="0" applyFont="1" applyFill="1" applyBorder="1" applyAlignment="1" applyProtection="1">
      <alignment vertical="center"/>
    </xf>
    <xf numFmtId="0" fontId="0" fillId="0" borderId="40" xfId="0" applyFont="1" applyBorder="1" applyAlignment="1" applyProtection="1">
      <alignment horizontal="left" vertical="center"/>
    </xf>
    <xf numFmtId="0" fontId="0" fillId="0" borderId="29" xfId="0" applyFont="1" applyFill="1" applyBorder="1" applyAlignment="1" applyProtection="1">
      <alignment vertical="center"/>
    </xf>
    <xf numFmtId="0" fontId="0" fillId="0" borderId="23" xfId="0" applyFont="1" applyFill="1" applyBorder="1" applyAlignment="1" applyProtection="1">
      <alignment vertical="center"/>
    </xf>
    <xf numFmtId="0" fontId="0" fillId="0" borderId="50" xfId="0" applyFont="1" applyFill="1" applyBorder="1" applyAlignment="1" applyProtection="1">
      <alignment vertical="center"/>
    </xf>
    <xf numFmtId="164" fontId="11" fillId="0" borderId="1" xfId="0" applyNumberFormat="1" applyFont="1" applyBorder="1" applyAlignment="1" applyProtection="1">
      <alignment horizontal="left" vertical="center"/>
      <protection hidden="1"/>
    </xf>
    <xf numFmtId="0" fontId="0" fillId="0" borderId="54"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13" fillId="0" borderId="0" xfId="0" applyFont="1" applyBorder="1" applyAlignment="1" applyProtection="1">
      <alignment vertical="top"/>
    </xf>
    <xf numFmtId="0" fontId="0" fillId="0" borderId="0" xfId="0" applyFont="1" applyBorder="1" applyAlignment="1" applyProtection="1">
      <alignment vertical="top"/>
    </xf>
    <xf numFmtId="0" fontId="1" fillId="6" borderId="0" xfId="0" applyFont="1" applyFill="1" applyBorder="1" applyAlignment="1" applyProtection="1">
      <alignment horizontal="right"/>
    </xf>
    <xf numFmtId="0" fontId="0" fillId="0" borderId="45" xfId="0" applyFont="1" applyFill="1" applyBorder="1" applyAlignment="1" applyProtection="1">
      <alignment horizontal="left" vertical="center"/>
    </xf>
    <xf numFmtId="0" fontId="13" fillId="0" borderId="0" xfId="0" applyFont="1" applyFill="1" applyBorder="1" applyAlignment="1" applyProtection="1">
      <alignment vertical="top" wrapText="1"/>
    </xf>
    <xf numFmtId="0" fontId="0" fillId="0" borderId="45" xfId="0" applyFont="1" applyBorder="1" applyAlignment="1" applyProtection="1">
      <alignment horizontal="left" vertical="center"/>
    </xf>
    <xf numFmtId="0" fontId="0" fillId="0" borderId="46" xfId="0" applyFont="1" applyBorder="1" applyAlignment="1" applyProtection="1">
      <alignment horizontal="left" vertical="center"/>
    </xf>
    <xf numFmtId="0" fontId="1" fillId="4" borderId="7" xfId="0" applyFont="1" applyFill="1" applyBorder="1" applyAlignment="1" applyProtection="1">
      <alignment horizontal="center" vertical="center" textRotation="90"/>
      <protection locked="0"/>
    </xf>
    <xf numFmtId="0" fontId="1" fillId="4" borderId="8" xfId="0" applyFont="1" applyFill="1" applyBorder="1" applyAlignment="1" applyProtection="1">
      <alignment horizontal="center" vertical="center" textRotation="90"/>
      <protection locked="0"/>
    </xf>
    <xf numFmtId="0" fontId="1" fillId="4" borderId="9" xfId="0" applyFont="1" applyFill="1" applyBorder="1" applyAlignment="1" applyProtection="1">
      <alignment horizontal="center" vertical="center" textRotation="90"/>
      <protection locked="0"/>
    </xf>
    <xf numFmtId="0" fontId="10" fillId="0" borderId="0" xfId="0" applyFont="1" applyAlignment="1" applyProtection="1">
      <alignment horizontal="center" vertical="center"/>
    </xf>
    <xf numFmtId="0" fontId="1" fillId="4" borderId="2" xfId="0" applyFont="1" applyFill="1" applyBorder="1" applyAlignment="1" applyProtection="1">
      <alignment vertical="center"/>
    </xf>
    <xf numFmtId="0" fontId="1" fillId="4" borderId="5" xfId="0" applyFont="1" applyFill="1" applyBorder="1" applyAlignment="1" applyProtection="1">
      <alignment vertical="center"/>
    </xf>
    <xf numFmtId="0" fontId="1" fillId="4" borderId="3" xfId="0" applyFont="1" applyFill="1" applyBorder="1" applyAlignment="1" applyProtection="1">
      <alignment vertical="center"/>
    </xf>
    <xf numFmtId="0" fontId="1" fillId="4" borderId="7" xfId="0" applyFont="1" applyFill="1" applyBorder="1" applyAlignment="1" applyProtection="1">
      <alignment horizontal="center" vertical="center" textRotation="90"/>
    </xf>
    <xf numFmtId="0" fontId="1" fillId="4" borderId="8" xfId="0" applyFont="1" applyFill="1" applyBorder="1" applyAlignment="1" applyProtection="1">
      <alignment horizontal="center" vertical="center" textRotation="90"/>
    </xf>
    <xf numFmtId="0" fontId="1" fillId="4" borderId="9" xfId="0" applyFont="1" applyFill="1" applyBorder="1" applyAlignment="1" applyProtection="1">
      <alignment horizontal="center" vertical="center" textRotation="90"/>
    </xf>
    <xf numFmtId="0" fontId="0" fillId="0" borderId="3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3" fillId="0" borderId="14" xfId="0" applyFont="1" applyFill="1" applyBorder="1" applyAlignment="1" applyProtection="1">
      <alignment horizontal="left" vertical="top" wrapText="1"/>
    </xf>
    <xf numFmtId="0" fontId="13" fillId="0" borderId="15" xfId="0" applyFont="1" applyFill="1" applyBorder="1" applyAlignment="1" applyProtection="1">
      <alignment horizontal="left" vertical="top" wrapText="1"/>
    </xf>
    <xf numFmtId="0" fontId="13" fillId="0" borderId="16" xfId="0" applyFont="1" applyFill="1" applyBorder="1" applyAlignment="1" applyProtection="1">
      <alignment horizontal="left" vertical="top" wrapText="1"/>
    </xf>
    <xf numFmtId="0" fontId="13" fillId="0" borderId="17"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18" xfId="0" applyFont="1" applyFill="1" applyBorder="1" applyAlignment="1" applyProtection="1">
      <alignment horizontal="left" vertical="top" wrapText="1"/>
    </xf>
    <xf numFmtId="0" fontId="13" fillId="0" borderId="19"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0" fillId="0" borderId="40" xfId="0" applyFont="1" applyBorder="1" applyAlignment="1" applyProtection="1">
      <alignment horizontal="left" vertical="center"/>
      <protection locked="0"/>
    </xf>
    <xf numFmtId="0" fontId="0" fillId="0" borderId="29" xfId="0" applyFont="1" applyBorder="1" applyAlignment="1" applyProtection="1">
      <alignment horizontal="left" vertical="center"/>
    </xf>
    <xf numFmtId="0" fontId="0" fillId="0" borderId="24" xfId="0" applyFont="1" applyBorder="1" applyAlignment="1" applyProtection="1">
      <alignment horizontal="left" vertical="center"/>
    </xf>
    <xf numFmtId="0" fontId="13" fillId="0" borderId="0" xfId="0" applyFont="1" applyBorder="1" applyAlignment="1" applyProtection="1">
      <alignment horizontal="left" vertical="top" wrapText="1"/>
    </xf>
    <xf numFmtId="0" fontId="0" fillId="0" borderId="30" xfId="0" applyFont="1" applyBorder="1" applyAlignment="1" applyProtection="1">
      <alignment horizontal="left" vertical="top"/>
    </xf>
    <xf numFmtId="0" fontId="0" fillId="0" borderId="31" xfId="0" applyFont="1" applyBorder="1" applyAlignment="1" applyProtection="1">
      <alignment horizontal="left" vertical="top"/>
    </xf>
    <xf numFmtId="0" fontId="0" fillId="0" borderId="32" xfId="0" applyFont="1" applyBorder="1" applyAlignment="1" applyProtection="1">
      <alignment horizontal="left" vertical="top"/>
    </xf>
    <xf numFmtId="0" fontId="0" fillId="0" borderId="12" xfId="0" applyFont="1" applyBorder="1" applyAlignment="1" applyProtection="1">
      <alignment horizontal="left" vertical="top"/>
    </xf>
    <xf numFmtId="0" fontId="0" fillId="0" borderId="10" xfId="0" applyFont="1" applyBorder="1" applyAlignment="1" applyProtection="1">
      <alignment horizontal="left" vertical="top"/>
    </xf>
    <xf numFmtId="0" fontId="0" fillId="0" borderId="11" xfId="0" applyFont="1" applyBorder="1" applyAlignment="1" applyProtection="1">
      <alignment horizontal="left" vertical="top"/>
    </xf>
    <xf numFmtId="0" fontId="1" fillId="5" borderId="2"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5"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0" fillId="0" borderId="19"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164" fontId="0" fillId="0" borderId="22" xfId="0" applyNumberFormat="1" applyFont="1" applyBorder="1" applyAlignment="1" applyProtection="1">
      <alignment horizontal="center" vertical="center"/>
      <protection locked="0"/>
    </xf>
    <xf numFmtId="164" fontId="0" fillId="0" borderId="50" xfId="0" applyNumberFormat="1"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164" fontId="0" fillId="0" borderId="52" xfId="0" applyNumberFormat="1" applyFont="1" applyFill="1" applyBorder="1" applyAlignment="1" applyProtection="1">
      <alignment horizontal="center" vertical="center"/>
      <protection locked="0"/>
    </xf>
    <xf numFmtId="164" fontId="0" fillId="0" borderId="53" xfId="0" applyNumberFormat="1" applyFont="1" applyFill="1" applyBorder="1" applyAlignment="1" applyProtection="1">
      <alignment horizontal="center" vertical="center"/>
      <protection locked="0"/>
    </xf>
    <xf numFmtId="164" fontId="0" fillId="0" borderId="13" xfId="0" applyNumberFormat="1"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textRotation="90"/>
    </xf>
    <xf numFmtId="0" fontId="1" fillId="4" borderId="17" xfId="0" applyFont="1" applyFill="1" applyBorder="1" applyAlignment="1" applyProtection="1">
      <alignment horizontal="center" vertical="center" textRotation="90"/>
    </xf>
    <xf numFmtId="0" fontId="1" fillId="4" borderId="26" xfId="0" applyFont="1" applyFill="1" applyBorder="1" applyAlignment="1" applyProtection="1">
      <alignment horizontal="center" vertical="center" textRotation="90"/>
    </xf>
    <xf numFmtId="0" fontId="1" fillId="4" borderId="27" xfId="0" applyFont="1" applyFill="1" applyBorder="1" applyAlignment="1" applyProtection="1">
      <alignment horizontal="center" vertical="center" textRotation="90"/>
    </xf>
    <xf numFmtId="0" fontId="1" fillId="4" borderId="19" xfId="0" applyFont="1" applyFill="1" applyBorder="1" applyAlignment="1" applyProtection="1">
      <alignment horizontal="center" vertical="center" textRotation="90"/>
    </xf>
    <xf numFmtId="0" fontId="0" fillId="0" borderId="16" xfId="0" applyFont="1" applyBorder="1" applyAlignment="1" applyProtection="1">
      <alignment horizontal="left" vertical="center"/>
    </xf>
    <xf numFmtId="0" fontId="0" fillId="0" borderId="35" xfId="0" applyFont="1" applyBorder="1" applyAlignment="1" applyProtection="1">
      <alignment horizontal="left" vertical="center"/>
    </xf>
    <xf numFmtId="0" fontId="1" fillId="5" borderId="14" xfId="0" applyFont="1" applyFill="1" applyBorder="1" applyAlignment="1" applyProtection="1">
      <alignment horizontal="center" vertical="center"/>
    </xf>
    <xf numFmtId="0" fontId="1" fillId="5" borderId="23" xfId="0" applyFont="1" applyFill="1" applyBorder="1" applyAlignment="1" applyProtection="1">
      <alignment horizontal="center" vertical="center"/>
    </xf>
    <xf numFmtId="0" fontId="1" fillId="5" borderId="23" xfId="0" applyFont="1" applyFill="1" applyBorder="1" applyAlignment="1" applyProtection="1">
      <alignment horizontal="center" vertical="center" wrapText="1"/>
    </xf>
    <xf numFmtId="0" fontId="1" fillId="5" borderId="24" xfId="0" applyFont="1" applyFill="1" applyBorder="1" applyAlignment="1" applyProtection="1">
      <alignment horizontal="center" vertical="center" wrapText="1"/>
    </xf>
    <xf numFmtId="0" fontId="0" fillId="0" borderId="27" xfId="0" applyFont="1" applyBorder="1" applyAlignment="1" applyProtection="1">
      <alignment horizontal="center" vertical="center"/>
      <protection locked="0"/>
    </xf>
    <xf numFmtId="164" fontId="0" fillId="0" borderId="13" xfId="0" applyNumberFormat="1"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9" fillId="0" borderId="15"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1" fillId="4" borderId="25" xfId="0" applyFont="1" applyFill="1" applyBorder="1" applyAlignment="1" applyProtection="1">
      <alignment horizontal="left" vertical="center" textRotation="90"/>
    </xf>
    <xf numFmtId="0" fontId="1" fillId="4" borderId="26" xfId="0" applyFont="1" applyFill="1" applyBorder="1" applyAlignment="1" applyProtection="1">
      <alignment horizontal="left" vertical="center" textRotation="90"/>
    </xf>
    <xf numFmtId="0" fontId="1" fillId="4" borderId="17" xfId="0" applyFont="1" applyFill="1" applyBorder="1" applyAlignment="1" applyProtection="1">
      <alignment horizontal="left" vertical="center" textRotation="90"/>
    </xf>
    <xf numFmtId="0" fontId="1" fillId="4" borderId="19" xfId="0" applyFont="1" applyFill="1" applyBorder="1" applyAlignment="1" applyProtection="1">
      <alignment horizontal="left" vertical="center" textRotation="90"/>
    </xf>
    <xf numFmtId="0" fontId="6" fillId="5" borderId="19" xfId="0" applyFont="1" applyFill="1" applyBorder="1" applyAlignment="1" applyProtection="1">
      <alignment horizontal="center" vertical="center"/>
    </xf>
    <xf numFmtId="0" fontId="6" fillId="5" borderId="20" xfId="0" applyFont="1" applyFill="1" applyBorder="1" applyAlignment="1" applyProtection="1">
      <alignment horizontal="center" vertical="center"/>
    </xf>
    <xf numFmtId="0" fontId="1" fillId="4" borderId="27" xfId="0" applyFont="1" applyFill="1" applyBorder="1" applyAlignment="1" applyProtection="1">
      <alignment horizontal="left" vertical="center" textRotation="90"/>
    </xf>
    <xf numFmtId="0" fontId="6" fillId="5" borderId="14"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0" fillId="0" borderId="1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30" xfId="0" applyFill="1" applyBorder="1" applyAlignment="1" applyProtection="1">
      <alignment horizontal="left" vertical="top"/>
      <protection locked="0"/>
    </xf>
    <xf numFmtId="0" fontId="0" fillId="0" borderId="31" xfId="0" applyFill="1" applyBorder="1" applyAlignment="1" applyProtection="1">
      <alignment horizontal="left" vertical="top"/>
      <protection locked="0"/>
    </xf>
    <xf numFmtId="0" fontId="0" fillId="0" borderId="32"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1" fillId="2" borderId="2"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3" xfId="0" applyFont="1" applyFill="1" applyBorder="1" applyAlignment="1" applyProtection="1">
      <alignment horizontal="center"/>
    </xf>
    <xf numFmtId="0" fontId="4" fillId="0" borderId="14" xfId="0" applyFont="1" applyBorder="1" applyAlignment="1" applyProtection="1">
      <alignment horizontal="left" vertical="top" wrapText="1"/>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8"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21" xfId="0" applyFont="1" applyBorder="1" applyAlignment="1" applyProtection="1">
      <alignment horizontal="left" vertical="top"/>
    </xf>
    <xf numFmtId="0" fontId="3" fillId="0" borderId="33"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34" xfId="0" applyFont="1" applyBorder="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161926</xdr:colOff>
      <xdr:row>0</xdr:row>
      <xdr:rowOff>78850</xdr:rowOff>
    </xdr:from>
    <xdr:to>
      <xdr:col>2</xdr:col>
      <xdr:colOff>1362076</xdr:colOff>
      <xdr:row>5</xdr:row>
      <xdr:rowOff>10813</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1" y="78850"/>
          <a:ext cx="1428750" cy="674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2</xdr:col>
      <xdr:colOff>981073</xdr:colOff>
      <xdr:row>2</xdr:row>
      <xdr:rowOff>0</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142874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232834</xdr:rowOff>
    </xdr:from>
    <xdr:to>
      <xdr:col>1</xdr:col>
      <xdr:colOff>818093</xdr:colOff>
      <xdr:row>3</xdr:row>
      <xdr:rowOff>154178</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32834"/>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105833</xdr:colOff>
      <xdr:row>0</xdr:row>
      <xdr:rowOff>0</xdr:rowOff>
    </xdr:from>
    <xdr:to>
      <xdr:col>1</xdr:col>
      <xdr:colOff>1125009</xdr:colOff>
      <xdr:row>2</xdr:row>
      <xdr:rowOff>207096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3" y="0"/>
          <a:ext cx="1410759" cy="588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243416</xdr:colOff>
      <xdr:row>1</xdr:row>
      <xdr:rowOff>0</xdr:rowOff>
    </xdr:from>
    <xdr:to>
      <xdr:col>1</xdr:col>
      <xdr:colOff>1061508</xdr:colOff>
      <xdr:row>3</xdr:row>
      <xdr:rowOff>164761</xdr:rowOff>
    </xdr:to>
    <xdr:pic>
      <xdr:nvPicPr>
        <xdr:cNvPr id="3" name="Picture 2"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416" y="243417"/>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tabSelected="1" showWhiteSpace="0" view="pageLayout" topLeftCell="A4" zoomScaleNormal="100" workbookViewId="0">
      <selection activeCell="L19" sqref="L19"/>
    </sheetView>
  </sheetViews>
  <sheetFormatPr defaultRowHeight="15" x14ac:dyDescent="0.25"/>
  <cols>
    <col min="1" max="1" width="2.85546875" style="15" customWidth="1"/>
    <col min="2" max="2" width="3.28515625" style="15" customWidth="1"/>
    <col min="3" max="3" width="25.42578125" style="15" customWidth="1"/>
    <col min="4" max="4" width="30.140625" style="15" customWidth="1"/>
    <col min="5" max="5" width="6.5703125" style="15" customWidth="1"/>
    <col min="6" max="6" width="7.5703125" style="15" customWidth="1"/>
    <col min="7" max="7" width="1.140625" style="15" customWidth="1"/>
    <col min="8" max="8" width="2.85546875" style="15" customWidth="1"/>
    <col min="9" max="9" width="3.28515625" style="15" customWidth="1"/>
    <col min="10" max="10" width="15.7109375" style="15" customWidth="1"/>
    <col min="11" max="11" width="13.5703125" style="15" customWidth="1"/>
    <col min="12" max="14" width="8.5703125" style="15" customWidth="1"/>
    <col min="15" max="16384" width="9.140625" style="15"/>
  </cols>
  <sheetData>
    <row r="1" spans="1:14" ht="15.75" customHeight="1" x14ac:dyDescent="0.25">
      <c r="A1" s="242" t="s">
        <v>155</v>
      </c>
      <c r="B1" s="242"/>
      <c r="C1" s="242"/>
      <c r="D1" s="242"/>
      <c r="E1" s="242"/>
      <c r="F1" s="242"/>
      <c r="G1" s="242"/>
      <c r="H1" s="242"/>
      <c r="I1" s="242"/>
      <c r="J1" s="242"/>
      <c r="K1" s="242"/>
      <c r="L1" s="242"/>
      <c r="M1" s="242"/>
      <c r="N1" s="242"/>
    </row>
    <row r="2" spans="1:14" ht="6" customHeight="1" x14ac:dyDescent="0.25">
      <c r="A2" s="154"/>
      <c r="B2" s="154"/>
      <c r="C2" s="154"/>
      <c r="D2" s="154"/>
      <c r="E2" s="154"/>
      <c r="F2" s="154"/>
      <c r="G2" s="154"/>
      <c r="H2" s="154"/>
      <c r="I2" s="154"/>
      <c r="J2" s="154"/>
      <c r="K2" s="154"/>
      <c r="L2" s="154"/>
      <c r="M2" s="154"/>
      <c r="N2" s="154"/>
    </row>
    <row r="3" spans="1:14" ht="15.75" customHeight="1" x14ac:dyDescent="0.25">
      <c r="C3" s="155"/>
      <c r="D3" s="251" t="s">
        <v>153</v>
      </c>
      <c r="E3" s="252"/>
      <c r="F3" s="252"/>
      <c r="G3" s="252"/>
      <c r="H3" s="252"/>
      <c r="I3" s="252"/>
      <c r="J3" s="252"/>
      <c r="K3" s="252"/>
      <c r="L3" s="252"/>
      <c r="M3" s="252"/>
      <c r="N3" s="253"/>
    </row>
    <row r="4" spans="1:14" ht="15.75" customHeight="1" x14ac:dyDescent="0.25">
      <c r="C4" s="155"/>
      <c r="D4" s="254"/>
      <c r="E4" s="255"/>
      <c r="F4" s="255"/>
      <c r="G4" s="255"/>
      <c r="H4" s="255"/>
      <c r="I4" s="255"/>
      <c r="J4" s="255"/>
      <c r="K4" s="255"/>
      <c r="L4" s="255"/>
      <c r="M4" s="255"/>
      <c r="N4" s="256"/>
    </row>
    <row r="5" spans="1:14" ht="5.25" customHeight="1" x14ac:dyDescent="0.25">
      <c r="C5" s="155"/>
      <c r="D5" s="257"/>
      <c r="E5" s="258"/>
      <c r="F5" s="258"/>
      <c r="G5" s="258"/>
      <c r="H5" s="258"/>
      <c r="I5" s="258"/>
      <c r="J5" s="258"/>
      <c r="K5" s="258"/>
      <c r="L5" s="258"/>
      <c r="M5" s="258"/>
      <c r="N5" s="259"/>
    </row>
    <row r="6" spans="1:14" ht="6" customHeight="1" thickBot="1" x14ac:dyDescent="0.3">
      <c r="C6" s="155"/>
      <c r="D6" s="236"/>
      <c r="E6" s="236"/>
      <c r="F6" s="236"/>
      <c r="G6" s="236"/>
      <c r="H6" s="236"/>
      <c r="I6" s="236"/>
      <c r="J6" s="236"/>
      <c r="K6" s="236"/>
      <c r="L6" s="236"/>
      <c r="M6" s="236"/>
      <c r="N6" s="236"/>
    </row>
    <row r="7" spans="1:14" ht="15.75" customHeight="1" thickBot="1" x14ac:dyDescent="0.3">
      <c r="A7" s="20"/>
      <c r="B7" s="243" t="s">
        <v>75</v>
      </c>
      <c r="C7" s="244"/>
      <c r="D7" s="244"/>
      <c r="E7" s="244"/>
      <c r="F7" s="245"/>
      <c r="G7" s="24"/>
      <c r="H7" s="46"/>
      <c r="I7" s="156" t="s">
        <v>26</v>
      </c>
      <c r="J7" s="157"/>
      <c r="K7" s="157"/>
      <c r="L7" s="157"/>
      <c r="M7" s="157"/>
      <c r="N7" s="158"/>
    </row>
    <row r="8" spans="1:14" ht="15.75" customHeight="1" thickBot="1" x14ac:dyDescent="0.3">
      <c r="A8" s="246" t="s">
        <v>75</v>
      </c>
      <c r="B8" s="159"/>
      <c r="C8" s="160" t="s">
        <v>0</v>
      </c>
      <c r="D8" s="161" t="s">
        <v>27</v>
      </c>
      <c r="E8" s="161" t="s">
        <v>10</v>
      </c>
      <c r="F8" s="162" t="s">
        <v>28</v>
      </c>
      <c r="G8" s="32"/>
      <c r="H8" s="246" t="s">
        <v>26</v>
      </c>
      <c r="I8" s="159"/>
      <c r="J8" s="160" t="s">
        <v>0</v>
      </c>
      <c r="K8" s="163" t="s">
        <v>27</v>
      </c>
      <c r="L8" s="163"/>
      <c r="M8" s="164" t="s">
        <v>10</v>
      </c>
      <c r="N8" s="162" t="s">
        <v>28</v>
      </c>
    </row>
    <row r="9" spans="1:14" ht="15.75" customHeight="1" thickBot="1" x14ac:dyDescent="0.3">
      <c r="A9" s="247"/>
      <c r="B9" s="165"/>
      <c r="C9" s="166" t="s">
        <v>29</v>
      </c>
      <c r="D9" s="166"/>
      <c r="E9" s="167"/>
      <c r="F9" s="168"/>
      <c r="G9" s="24"/>
      <c r="H9" s="247"/>
      <c r="I9" s="169"/>
      <c r="J9" s="170"/>
      <c r="K9" s="249"/>
      <c r="L9" s="249"/>
      <c r="M9" s="171"/>
      <c r="N9" s="172"/>
    </row>
    <row r="10" spans="1:14" ht="15.75" customHeight="1" thickBot="1" x14ac:dyDescent="0.3">
      <c r="A10" s="247"/>
      <c r="B10" s="173"/>
      <c r="C10" s="40" t="s">
        <v>31</v>
      </c>
      <c r="D10" s="40" t="s">
        <v>32</v>
      </c>
      <c r="E10" s="41">
        <v>4</v>
      </c>
      <c r="F10" s="174" t="s">
        <v>108</v>
      </c>
      <c r="G10" s="24"/>
      <c r="H10" s="247"/>
      <c r="I10" s="175"/>
      <c r="J10" s="176"/>
      <c r="K10" s="250"/>
      <c r="L10" s="250"/>
      <c r="M10" s="137"/>
      <c r="N10" s="177"/>
    </row>
    <row r="11" spans="1:14" ht="15.75" customHeight="1" thickBot="1" x14ac:dyDescent="0.3">
      <c r="A11" s="247"/>
      <c r="B11" s="178"/>
      <c r="C11" s="40" t="s">
        <v>109</v>
      </c>
      <c r="D11" s="40" t="s">
        <v>34</v>
      </c>
      <c r="E11" s="41">
        <v>3</v>
      </c>
      <c r="F11" s="174" t="s">
        <v>110</v>
      </c>
      <c r="G11" s="24"/>
      <c r="H11" s="247"/>
      <c r="I11" s="175"/>
      <c r="J11" s="176"/>
      <c r="K11" s="250"/>
      <c r="L11" s="250"/>
      <c r="M11" s="12"/>
      <c r="N11" s="177"/>
    </row>
    <row r="12" spans="1:14" ht="15.75" customHeight="1" thickBot="1" x14ac:dyDescent="0.3">
      <c r="A12" s="247"/>
      <c r="B12" s="178"/>
      <c r="C12" s="40" t="s">
        <v>111</v>
      </c>
      <c r="D12" s="40" t="s">
        <v>36</v>
      </c>
      <c r="E12" s="41">
        <v>1.5</v>
      </c>
      <c r="F12" s="174" t="s">
        <v>110</v>
      </c>
      <c r="G12" s="24"/>
      <c r="H12" s="247"/>
      <c r="I12" s="175"/>
      <c r="J12" s="179"/>
      <c r="K12" s="250"/>
      <c r="L12" s="250"/>
      <c r="M12" s="12"/>
      <c r="N12" s="177"/>
    </row>
    <row r="13" spans="1:14" ht="15.75" customHeight="1" thickBot="1" x14ac:dyDescent="0.3">
      <c r="A13" s="247"/>
      <c r="B13" s="178"/>
      <c r="C13" s="40" t="s">
        <v>37</v>
      </c>
      <c r="D13" s="40" t="s">
        <v>38</v>
      </c>
      <c r="E13" s="41">
        <v>3</v>
      </c>
      <c r="F13" s="174" t="s">
        <v>110</v>
      </c>
      <c r="G13" s="24"/>
      <c r="H13" s="247"/>
      <c r="I13" s="175"/>
      <c r="J13" s="176"/>
      <c r="K13" s="250"/>
      <c r="L13" s="250"/>
      <c r="M13" s="12"/>
      <c r="N13" s="177"/>
    </row>
    <row r="14" spans="1:14" ht="15.75" customHeight="1" thickBot="1" x14ac:dyDescent="0.3">
      <c r="A14" s="247"/>
      <c r="B14" s="180"/>
      <c r="C14" s="40" t="s">
        <v>112</v>
      </c>
      <c r="D14" s="40" t="s">
        <v>39</v>
      </c>
      <c r="E14" s="41">
        <v>3</v>
      </c>
      <c r="F14" s="174" t="s">
        <v>113</v>
      </c>
      <c r="G14" s="24"/>
      <c r="H14" s="247"/>
      <c r="I14" s="175"/>
      <c r="J14" s="176"/>
      <c r="K14" s="250"/>
      <c r="L14" s="250"/>
      <c r="M14" s="12"/>
      <c r="N14" s="177"/>
    </row>
    <row r="15" spans="1:14" ht="15.75" customHeight="1" thickBot="1" x14ac:dyDescent="0.3">
      <c r="A15" s="247"/>
      <c r="B15" s="178"/>
      <c r="C15" s="40" t="s">
        <v>5</v>
      </c>
      <c r="D15" s="24" t="s">
        <v>41</v>
      </c>
      <c r="E15" s="41">
        <v>1.5</v>
      </c>
      <c r="F15" s="174" t="s">
        <v>113</v>
      </c>
      <c r="G15" s="24"/>
      <c r="H15" s="247"/>
      <c r="I15" s="175"/>
      <c r="J15" s="176"/>
      <c r="K15" s="250"/>
      <c r="L15" s="250"/>
      <c r="M15" s="12"/>
      <c r="N15" s="177"/>
    </row>
    <row r="16" spans="1:14" ht="15.75" customHeight="1" thickBot="1" x14ac:dyDescent="0.3">
      <c r="A16" s="247"/>
      <c r="B16" s="181"/>
      <c r="C16" s="40" t="s">
        <v>114</v>
      </c>
      <c r="D16" s="24" t="s">
        <v>42</v>
      </c>
      <c r="E16" s="41">
        <v>3</v>
      </c>
      <c r="F16" s="174" t="s">
        <v>113</v>
      </c>
      <c r="G16" s="24"/>
      <c r="H16" s="248"/>
      <c r="I16" s="175"/>
      <c r="J16" s="182"/>
      <c r="K16" s="260"/>
      <c r="L16" s="260"/>
      <c r="M16" s="183"/>
      <c r="N16" s="184"/>
    </row>
    <row r="17" spans="1:14" ht="15.75" customHeight="1" thickBot="1" x14ac:dyDescent="0.3">
      <c r="A17" s="247"/>
      <c r="B17" s="185"/>
      <c r="C17" s="166" t="s">
        <v>43</v>
      </c>
      <c r="D17" s="166"/>
      <c r="E17" s="167"/>
      <c r="F17" s="168"/>
      <c r="G17" s="24"/>
      <c r="H17" s="186"/>
      <c r="I17" s="40"/>
      <c r="J17" s="40"/>
      <c r="K17" s="24"/>
      <c r="L17" s="18"/>
    </row>
    <row r="18" spans="1:14" ht="15.75" customHeight="1" thickBot="1" x14ac:dyDescent="0.3">
      <c r="A18" s="247"/>
      <c r="B18" s="173"/>
      <c r="C18" s="40" t="s">
        <v>6</v>
      </c>
      <c r="D18" s="24" t="s">
        <v>44</v>
      </c>
      <c r="E18" s="44">
        <v>3</v>
      </c>
      <c r="F18" s="174" t="s">
        <v>110</v>
      </c>
      <c r="G18" s="24"/>
      <c r="H18" s="20"/>
      <c r="I18" s="156" t="s">
        <v>45</v>
      </c>
      <c r="J18" s="187"/>
      <c r="K18" s="187"/>
      <c r="L18" s="188" t="s">
        <v>46</v>
      </c>
      <c r="M18" s="188" t="s">
        <v>115</v>
      </c>
      <c r="N18" s="189" t="s">
        <v>48</v>
      </c>
    </row>
    <row r="19" spans="1:14" ht="15.75" customHeight="1" thickBot="1" x14ac:dyDescent="0.3">
      <c r="A19" s="247"/>
      <c r="B19" s="178"/>
      <c r="C19" s="24" t="s">
        <v>7</v>
      </c>
      <c r="D19" s="24" t="s">
        <v>116</v>
      </c>
      <c r="E19" s="44">
        <v>1.5</v>
      </c>
      <c r="F19" s="190" t="s">
        <v>110</v>
      </c>
      <c r="G19" s="24"/>
      <c r="H19" s="246" t="s">
        <v>50</v>
      </c>
      <c r="I19" s="178"/>
      <c r="J19" s="191" t="s">
        <v>139</v>
      </c>
      <c r="K19" s="192"/>
      <c r="L19" s="193"/>
      <c r="M19" s="194"/>
      <c r="N19" s="195">
        <f>120-L19-M19</f>
        <v>120</v>
      </c>
    </row>
    <row r="20" spans="1:14" ht="15.75" customHeight="1" thickBot="1" x14ac:dyDescent="0.3">
      <c r="A20" s="247"/>
      <c r="B20" s="178"/>
      <c r="C20" s="24" t="s">
        <v>8</v>
      </c>
      <c r="D20" s="24" t="s">
        <v>49</v>
      </c>
      <c r="E20" s="44">
        <v>3</v>
      </c>
      <c r="F20" s="190" t="s">
        <v>110</v>
      </c>
      <c r="G20" s="24"/>
      <c r="H20" s="247"/>
      <c r="I20" s="178"/>
      <c r="J20" s="261" t="s">
        <v>105</v>
      </c>
      <c r="K20" s="262"/>
      <c r="L20" s="196">
        <f>SUMIF(B11:B27,"x",E11:E27)+SUMIF(I9:I16,"x",M9:M16)</f>
        <v>0</v>
      </c>
      <c r="M20" s="197">
        <f>SUMIF(B11:B27,"IP",E11:E27)+SUMIF(I9:I16,"IP",M9:M16)</f>
        <v>0</v>
      </c>
      <c r="N20" s="198">
        <f>45-L20-M20</f>
        <v>45</v>
      </c>
    </row>
    <row r="21" spans="1:14" ht="15.75" customHeight="1" thickBot="1" x14ac:dyDescent="0.3">
      <c r="A21" s="247"/>
      <c r="B21" s="178"/>
      <c r="C21" s="24" t="s">
        <v>9</v>
      </c>
      <c r="D21" s="24" t="s">
        <v>51</v>
      </c>
      <c r="E21" s="44">
        <v>3</v>
      </c>
      <c r="F21" s="190" t="s">
        <v>113</v>
      </c>
      <c r="G21" s="24"/>
      <c r="H21" s="247"/>
      <c r="I21" s="178"/>
      <c r="J21" s="237" t="s">
        <v>106</v>
      </c>
      <c r="K21" s="238"/>
      <c r="L21" s="139"/>
      <c r="M21" s="140"/>
      <c r="N21" s="199">
        <f>54-L21-M21</f>
        <v>54</v>
      </c>
    </row>
    <row r="22" spans="1:14" ht="15.75" customHeight="1" thickBot="1" x14ac:dyDescent="0.3">
      <c r="A22" s="247"/>
      <c r="B22" s="178"/>
      <c r="C22" s="24" t="s">
        <v>117</v>
      </c>
      <c r="D22" s="24" t="s">
        <v>52</v>
      </c>
      <c r="E22" s="44">
        <v>1.5</v>
      </c>
      <c r="F22" s="190" t="s">
        <v>113</v>
      </c>
      <c r="G22" s="24"/>
      <c r="H22" s="247"/>
      <c r="I22" s="264" t="s">
        <v>118</v>
      </c>
      <c r="J22" s="265"/>
      <c r="K22" s="265"/>
      <c r="L22" s="265"/>
      <c r="M22" s="265"/>
      <c r="N22" s="266"/>
    </row>
    <row r="23" spans="1:14" ht="15.75" customHeight="1" thickBot="1" x14ac:dyDescent="0.3">
      <c r="A23" s="247"/>
      <c r="B23" s="181"/>
      <c r="C23" s="24" t="s">
        <v>119</v>
      </c>
      <c r="D23" s="24" t="s">
        <v>53</v>
      </c>
      <c r="E23" s="44">
        <v>3</v>
      </c>
      <c r="F23" s="190" t="s">
        <v>113</v>
      </c>
      <c r="G23" s="24"/>
      <c r="H23" s="248"/>
      <c r="I23" s="267"/>
      <c r="J23" s="268"/>
      <c r="K23" s="268"/>
      <c r="L23" s="268"/>
      <c r="M23" s="268"/>
      <c r="N23" s="269"/>
    </row>
    <row r="24" spans="1:14" ht="15.75" customHeight="1" thickBot="1" x14ac:dyDescent="0.3">
      <c r="A24" s="247"/>
      <c r="B24" s="185"/>
      <c r="C24" s="166" t="s">
        <v>54</v>
      </c>
      <c r="D24" s="166"/>
      <c r="E24" s="167"/>
      <c r="F24" s="168"/>
      <c r="G24" s="24"/>
      <c r="H24" s="200"/>
      <c r="I24" s="19"/>
      <c r="J24" s="19"/>
      <c r="K24" s="19"/>
      <c r="L24" s="19"/>
      <c r="M24" s="19"/>
      <c r="N24" s="19"/>
    </row>
    <row r="25" spans="1:14" ht="15.75" customHeight="1" thickBot="1" x14ac:dyDescent="0.3">
      <c r="A25" s="247"/>
      <c r="B25" s="201"/>
      <c r="C25" s="24" t="s">
        <v>55</v>
      </c>
      <c r="D25" s="24" t="s">
        <v>56</v>
      </c>
      <c r="E25" s="41">
        <v>3</v>
      </c>
      <c r="F25" s="190" t="s">
        <v>110</v>
      </c>
      <c r="G25" s="24"/>
      <c r="H25" s="19"/>
      <c r="I25" s="156" t="s">
        <v>58</v>
      </c>
      <c r="J25" s="187"/>
      <c r="K25" s="202"/>
      <c r="L25" s="203"/>
      <c r="M25" s="203"/>
      <c r="N25" s="204"/>
    </row>
    <row r="26" spans="1:14" ht="15.75" customHeight="1" thickBot="1" x14ac:dyDescent="0.3">
      <c r="A26" s="247"/>
      <c r="B26" s="185"/>
      <c r="C26" s="166" t="s">
        <v>57</v>
      </c>
      <c r="D26" s="166"/>
      <c r="E26" s="205"/>
      <c r="F26" s="206"/>
      <c r="G26" s="58"/>
      <c r="H26" s="246" t="s">
        <v>61</v>
      </c>
      <c r="I26" s="178"/>
      <c r="J26" s="191" t="s">
        <v>62</v>
      </c>
      <c r="K26" s="207"/>
      <c r="L26" s="207"/>
      <c r="M26" s="207"/>
      <c r="N26" s="208"/>
    </row>
    <row r="27" spans="1:14" ht="15.75" customHeight="1" thickBot="1" x14ac:dyDescent="0.3">
      <c r="A27" s="248"/>
      <c r="B27" s="169"/>
      <c r="C27" s="209" t="s">
        <v>59</v>
      </c>
      <c r="D27" s="210" t="s">
        <v>60</v>
      </c>
      <c r="E27" s="211">
        <v>3</v>
      </c>
      <c r="F27" s="212" t="s">
        <v>108</v>
      </c>
      <c r="G27" s="24"/>
      <c r="H27" s="247"/>
      <c r="I27" s="178"/>
      <c r="J27" s="66" t="s">
        <v>63</v>
      </c>
      <c r="K27" s="67"/>
      <c r="L27" s="67"/>
      <c r="M27" s="67"/>
      <c r="N27" s="213"/>
    </row>
    <row r="28" spans="1:14" ht="15.75" customHeight="1" thickBot="1" x14ac:dyDescent="0.3">
      <c r="A28" s="20"/>
      <c r="B28" s="20"/>
      <c r="C28" s="20"/>
      <c r="D28" s="20"/>
      <c r="E28" s="20"/>
      <c r="F28" s="20"/>
      <c r="G28" s="20"/>
      <c r="H28" s="247"/>
      <c r="I28" s="178"/>
      <c r="J28" s="66" t="s">
        <v>65</v>
      </c>
      <c r="K28" s="67"/>
      <c r="L28" s="67"/>
      <c r="M28" s="67"/>
      <c r="N28" s="213"/>
    </row>
    <row r="29" spans="1:14" ht="15.75" customHeight="1" thickBot="1" x14ac:dyDescent="0.3">
      <c r="A29" s="69"/>
      <c r="B29" s="156" t="s">
        <v>120</v>
      </c>
      <c r="C29" s="187"/>
      <c r="D29" s="187"/>
      <c r="E29" s="157"/>
      <c r="F29" s="158"/>
      <c r="G29" s="70"/>
      <c r="H29" s="247"/>
      <c r="I29" s="178"/>
      <c r="J29" s="66" t="s">
        <v>121</v>
      </c>
      <c r="K29" s="67"/>
      <c r="L29" s="67"/>
      <c r="M29" s="67"/>
      <c r="N29" s="213"/>
    </row>
    <row r="30" spans="1:14" ht="15.75" customHeight="1" thickBot="1" x14ac:dyDescent="0.3">
      <c r="A30" s="246" t="s">
        <v>66</v>
      </c>
      <c r="B30" s="270" t="s">
        <v>67</v>
      </c>
      <c r="C30" s="271"/>
      <c r="D30" s="166" t="s">
        <v>46</v>
      </c>
      <c r="E30" s="272" t="s">
        <v>115</v>
      </c>
      <c r="F30" s="273"/>
      <c r="G30" s="24"/>
      <c r="H30" s="248"/>
      <c r="I30" s="178"/>
      <c r="J30" s="214" t="s">
        <v>122</v>
      </c>
      <c r="K30" s="215"/>
      <c r="L30" s="215"/>
      <c r="M30" s="215"/>
      <c r="N30" s="212"/>
    </row>
    <row r="31" spans="1:14" ht="15.75" customHeight="1" thickBot="1" x14ac:dyDescent="0.3">
      <c r="A31" s="247"/>
      <c r="B31" s="216"/>
      <c r="C31" s="19" t="s">
        <v>123</v>
      </c>
      <c r="D31" s="13"/>
      <c r="E31" s="274"/>
      <c r="F31" s="275"/>
      <c r="G31" s="24"/>
      <c r="H31" s="186"/>
    </row>
    <row r="32" spans="1:14" ht="15.75" customHeight="1" thickBot="1" x14ac:dyDescent="0.3">
      <c r="A32" s="247"/>
      <c r="B32" s="217"/>
      <c r="C32" s="73" t="s">
        <v>124</v>
      </c>
      <c r="D32" s="12"/>
      <c r="E32" s="276"/>
      <c r="F32" s="277"/>
      <c r="G32" s="24"/>
      <c r="I32" s="218" t="s">
        <v>125</v>
      </c>
      <c r="J32" s="219"/>
      <c r="K32" s="219"/>
      <c r="L32" s="219"/>
      <c r="M32" s="219"/>
      <c r="N32" s="220"/>
    </row>
    <row r="33" spans="1:14" ht="15.75" customHeight="1" thickBot="1" x14ac:dyDescent="0.3">
      <c r="A33" s="247"/>
      <c r="B33" s="217"/>
      <c r="C33" s="68" t="s">
        <v>126</v>
      </c>
      <c r="D33" s="14"/>
      <c r="E33" s="278"/>
      <c r="F33" s="279"/>
      <c r="G33" s="221"/>
      <c r="H33" s="239" t="s">
        <v>127</v>
      </c>
      <c r="I33" s="178"/>
      <c r="J33" s="222" t="s">
        <v>128</v>
      </c>
      <c r="K33" s="223"/>
      <c r="L33" s="223"/>
      <c r="M33" s="223"/>
      <c r="N33" s="224"/>
    </row>
    <row r="34" spans="1:14" ht="15.75" customHeight="1" thickBot="1" x14ac:dyDescent="0.3">
      <c r="A34" s="248"/>
      <c r="B34" s="217"/>
      <c r="C34" s="225" t="s">
        <v>129</v>
      </c>
      <c r="D34" s="183"/>
      <c r="E34" s="280"/>
      <c r="F34" s="281"/>
      <c r="G34" s="221"/>
      <c r="H34" s="240"/>
      <c r="I34" s="178"/>
      <c r="J34" s="226" t="s">
        <v>130</v>
      </c>
      <c r="K34" s="227"/>
      <c r="L34" s="227"/>
      <c r="M34" s="227"/>
      <c r="N34" s="228"/>
    </row>
    <row r="35" spans="1:14" ht="15.75" customHeight="1" thickBot="1" x14ac:dyDescent="0.3">
      <c r="B35" s="156" t="s">
        <v>146</v>
      </c>
      <c r="C35" s="187"/>
      <c r="D35" s="187"/>
      <c r="E35" s="157"/>
      <c r="F35" s="158"/>
      <c r="G35" s="24"/>
      <c r="H35" s="241"/>
      <c r="I35" s="229"/>
      <c r="J35" s="230" t="s">
        <v>131</v>
      </c>
      <c r="K35" s="230"/>
      <c r="L35" s="230"/>
      <c r="M35" s="230"/>
      <c r="N35" s="231"/>
    </row>
    <row r="36" spans="1:14" ht="15.75" customHeight="1" thickBot="1" x14ac:dyDescent="0.3">
      <c r="A36" s="263" t="s">
        <v>154</v>
      </c>
      <c r="B36" s="263"/>
      <c r="C36" s="263"/>
      <c r="D36" s="263"/>
      <c r="E36" s="263"/>
      <c r="F36" s="263"/>
      <c r="G36" s="19"/>
    </row>
    <row r="37" spans="1:14" ht="15.75" customHeight="1" thickBot="1" x14ac:dyDescent="0.3">
      <c r="A37" s="263"/>
      <c r="B37" s="263"/>
      <c r="C37" s="263"/>
      <c r="D37" s="263"/>
      <c r="E37" s="263"/>
      <c r="F37" s="263"/>
      <c r="G37" s="232"/>
      <c r="H37" s="232"/>
      <c r="I37" s="218" t="s">
        <v>145</v>
      </c>
      <c r="J37" s="219"/>
      <c r="K37" s="219"/>
      <c r="L37" s="219"/>
      <c r="M37" s="219"/>
      <c r="N37" s="220"/>
    </row>
    <row r="38" spans="1:14" ht="15.75" customHeight="1" thickBot="1" x14ac:dyDescent="0.3">
      <c r="A38" s="233" t="s">
        <v>132</v>
      </c>
      <c r="B38" s="232"/>
      <c r="G38" s="232"/>
      <c r="H38" s="239" t="s">
        <v>144</v>
      </c>
      <c r="I38" s="178"/>
      <c r="J38" s="222" t="s">
        <v>147</v>
      </c>
      <c r="K38" s="223"/>
      <c r="L38" s="223"/>
      <c r="M38" s="223"/>
      <c r="N38" s="224"/>
    </row>
    <row r="39" spans="1:14" ht="15.75" customHeight="1" thickBot="1" x14ac:dyDescent="0.3">
      <c r="C39" s="232"/>
      <c r="D39" s="232"/>
      <c r="E39" s="232"/>
      <c r="F39" s="232"/>
      <c r="G39" s="232"/>
      <c r="H39" s="240"/>
      <c r="I39" s="178"/>
      <c r="J39" s="226" t="s">
        <v>148</v>
      </c>
      <c r="K39" s="227"/>
      <c r="L39" s="227"/>
      <c r="M39" s="227"/>
      <c r="N39" s="228"/>
    </row>
    <row r="40" spans="1:14" ht="15.75" customHeight="1" thickBot="1" x14ac:dyDescent="0.3">
      <c r="H40" s="241"/>
      <c r="I40" s="229"/>
      <c r="J40" s="235" t="s">
        <v>149</v>
      </c>
      <c r="K40" s="230"/>
      <c r="L40" s="230"/>
      <c r="M40" s="230"/>
      <c r="N40" s="231"/>
    </row>
  </sheetData>
  <sheetProtection password="CA8C" sheet="1" objects="1" scenarios="1"/>
  <mergeCells count="28">
    <mergeCell ref="J20:K20"/>
    <mergeCell ref="A36:F37"/>
    <mergeCell ref="I22:N23"/>
    <mergeCell ref="H26:H30"/>
    <mergeCell ref="A30:A34"/>
    <mergeCell ref="B30:C30"/>
    <mergeCell ref="E30:F30"/>
    <mergeCell ref="E31:F31"/>
    <mergeCell ref="E32:F32"/>
    <mergeCell ref="E33:F33"/>
    <mergeCell ref="H33:H35"/>
    <mergeCell ref="E34:F34"/>
    <mergeCell ref="J21:K21"/>
    <mergeCell ref="H38:H40"/>
    <mergeCell ref="A1:N1"/>
    <mergeCell ref="B7:F7"/>
    <mergeCell ref="A8:A27"/>
    <mergeCell ref="H8:H16"/>
    <mergeCell ref="K9:L9"/>
    <mergeCell ref="K10:L10"/>
    <mergeCell ref="K11:L11"/>
    <mergeCell ref="K12:L12"/>
    <mergeCell ref="K13:L13"/>
    <mergeCell ref="D3:N5"/>
    <mergeCell ref="K14:L14"/>
    <mergeCell ref="K15:L15"/>
    <mergeCell ref="K16:L16"/>
    <mergeCell ref="H19:H23"/>
  </mergeCells>
  <pageMargins left="0.15" right="0.15" top="0" bottom="0" header="0.3" footer="0"/>
  <pageSetup scale="9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showWhiteSpace="0" view="pageLayout" zoomScaleNormal="100" workbookViewId="0">
      <selection activeCell="D12" sqref="D12"/>
    </sheetView>
  </sheetViews>
  <sheetFormatPr defaultRowHeight="15" x14ac:dyDescent="0.25"/>
  <cols>
    <col min="1" max="1" width="4.140625" style="15" customWidth="1"/>
    <col min="2" max="2" width="3.28515625" style="15" customWidth="1"/>
    <col min="3" max="3" width="14.42578125" style="15" customWidth="1"/>
    <col min="4" max="4" width="30.140625" style="15" customWidth="1"/>
    <col min="5" max="6" width="7.5703125" style="15" customWidth="1"/>
    <col min="7" max="7" width="2.5703125" style="15" customWidth="1"/>
    <col min="8" max="8" width="4.140625" style="15" customWidth="1"/>
    <col min="9" max="9" width="3.28515625" style="15" customWidth="1"/>
    <col min="10" max="10" width="14.42578125" style="15" customWidth="1"/>
    <col min="11" max="11" width="9.140625" style="15"/>
    <col min="12" max="12" width="8.85546875" style="15" customWidth="1"/>
    <col min="13" max="13" width="7.5703125" style="15" customWidth="1"/>
    <col min="14" max="14" width="9.85546875" style="15" customWidth="1"/>
    <col min="15" max="16384" width="9.140625" style="15"/>
  </cols>
  <sheetData>
    <row r="1" spans="1:14" ht="15" customHeight="1" x14ac:dyDescent="0.25">
      <c r="D1" s="299" t="s">
        <v>87</v>
      </c>
      <c r="E1" s="299"/>
      <c r="F1" s="299"/>
      <c r="G1" s="299"/>
      <c r="H1" s="299"/>
      <c r="I1" s="299"/>
      <c r="J1" s="299"/>
      <c r="K1" s="299"/>
      <c r="L1" s="299"/>
      <c r="M1" s="299"/>
      <c r="N1" s="299"/>
    </row>
    <row r="2" spans="1:14" ht="37.5" customHeight="1" x14ac:dyDescent="0.25">
      <c r="C2" s="16"/>
      <c r="D2" s="299"/>
      <c r="E2" s="299"/>
      <c r="F2" s="299"/>
      <c r="G2" s="299"/>
      <c r="H2" s="299"/>
      <c r="I2" s="299"/>
      <c r="J2" s="299"/>
      <c r="K2" s="299"/>
      <c r="L2" s="299"/>
      <c r="M2" s="299"/>
      <c r="N2" s="299"/>
    </row>
    <row r="3" spans="1:14" ht="4.5" customHeight="1" x14ac:dyDescent="0.25">
      <c r="G3" s="17"/>
      <c r="H3" s="18"/>
      <c r="I3" s="19"/>
      <c r="J3" s="19"/>
      <c r="K3" s="19"/>
    </row>
    <row r="4" spans="1:14" ht="15.75" customHeight="1" x14ac:dyDescent="0.25">
      <c r="A4" s="20"/>
      <c r="B4" s="21" t="s">
        <v>75</v>
      </c>
      <c r="C4" s="22"/>
      <c r="D4" s="22"/>
      <c r="E4" s="22"/>
      <c r="F4" s="23"/>
      <c r="G4" s="24"/>
      <c r="H4" s="25"/>
      <c r="I4" s="26" t="s">
        <v>26</v>
      </c>
      <c r="J4" s="27"/>
      <c r="K4" s="28"/>
      <c r="L4" s="28"/>
      <c r="M4" s="28"/>
      <c r="N4" s="29"/>
    </row>
    <row r="5" spans="1:14" ht="15.75" customHeight="1" thickBot="1" x14ac:dyDescent="0.3">
      <c r="A5" s="300" t="s">
        <v>75</v>
      </c>
      <c r="B5" s="304" t="s">
        <v>0</v>
      </c>
      <c r="C5" s="305"/>
      <c r="D5" s="30" t="s">
        <v>27</v>
      </c>
      <c r="E5" s="30" t="s">
        <v>10</v>
      </c>
      <c r="F5" s="31" t="s">
        <v>28</v>
      </c>
      <c r="G5" s="32"/>
      <c r="H5" s="300" t="s">
        <v>26</v>
      </c>
      <c r="I5" s="307" t="s">
        <v>0</v>
      </c>
      <c r="J5" s="308"/>
      <c r="K5" s="33" t="s">
        <v>27</v>
      </c>
      <c r="L5" s="34"/>
      <c r="M5" s="33" t="s">
        <v>10</v>
      </c>
      <c r="N5" s="35" t="s">
        <v>28</v>
      </c>
    </row>
    <row r="6" spans="1:14" ht="15.75" customHeight="1" thickBot="1" x14ac:dyDescent="0.3">
      <c r="A6" s="301"/>
      <c r="B6" s="36"/>
      <c r="C6" s="37" t="s">
        <v>29</v>
      </c>
      <c r="D6" s="37"/>
      <c r="E6" s="38"/>
      <c r="F6" s="39"/>
      <c r="G6" s="24"/>
      <c r="H6" s="301"/>
      <c r="I6" s="10"/>
      <c r="J6" s="130"/>
      <c r="K6" s="309"/>
      <c r="L6" s="309"/>
      <c r="M6" s="131"/>
      <c r="N6" s="132"/>
    </row>
    <row r="7" spans="1:14" ht="15.75" customHeight="1" thickBot="1" x14ac:dyDescent="0.3">
      <c r="A7" s="302"/>
      <c r="B7" s="10"/>
      <c r="C7" s="40" t="s">
        <v>31</v>
      </c>
      <c r="D7" s="40" t="s">
        <v>32</v>
      </c>
      <c r="E7" s="41">
        <v>4</v>
      </c>
      <c r="F7" s="42" t="s">
        <v>33</v>
      </c>
      <c r="G7" s="24"/>
      <c r="H7" s="301"/>
      <c r="I7" s="10"/>
      <c r="J7" s="130"/>
      <c r="K7" s="310"/>
      <c r="L7" s="310"/>
      <c r="M7" s="131"/>
      <c r="N7" s="132"/>
    </row>
    <row r="8" spans="1:14" ht="15.75" customHeight="1" thickBot="1" x14ac:dyDescent="0.3">
      <c r="A8" s="302"/>
      <c r="B8" s="10"/>
      <c r="C8" s="40" t="s">
        <v>1</v>
      </c>
      <c r="D8" s="40" t="s">
        <v>34</v>
      </c>
      <c r="E8" s="41">
        <v>3</v>
      </c>
      <c r="F8" s="42" t="s">
        <v>35</v>
      </c>
      <c r="G8" s="24"/>
      <c r="H8" s="301"/>
      <c r="I8" s="10"/>
      <c r="J8" s="130"/>
      <c r="K8" s="310"/>
      <c r="L8" s="310"/>
      <c r="M8" s="143"/>
      <c r="N8" s="132"/>
    </row>
    <row r="9" spans="1:14" ht="15.75" customHeight="1" thickBot="1" x14ac:dyDescent="0.3">
      <c r="A9" s="302"/>
      <c r="B9" s="10"/>
      <c r="C9" s="40" t="s">
        <v>89</v>
      </c>
      <c r="D9" s="40" t="s">
        <v>36</v>
      </c>
      <c r="E9" s="41">
        <v>1.5</v>
      </c>
      <c r="F9" s="42" t="s">
        <v>35</v>
      </c>
      <c r="G9" s="24"/>
      <c r="H9" s="301"/>
      <c r="I9" s="10"/>
      <c r="J9" s="133"/>
      <c r="K9" s="310"/>
      <c r="L9" s="310"/>
      <c r="M9" s="143"/>
      <c r="N9" s="132"/>
    </row>
    <row r="10" spans="1:14" ht="15.75" customHeight="1" thickBot="1" x14ac:dyDescent="0.3">
      <c r="A10" s="302"/>
      <c r="B10" s="10"/>
      <c r="C10" s="40" t="s">
        <v>37</v>
      </c>
      <c r="D10" s="40" t="s">
        <v>38</v>
      </c>
      <c r="E10" s="41">
        <v>3</v>
      </c>
      <c r="F10" s="42" t="s">
        <v>35</v>
      </c>
      <c r="G10" s="24"/>
      <c r="H10" s="301"/>
      <c r="I10" s="10"/>
      <c r="J10" s="130"/>
      <c r="K10" s="310"/>
      <c r="L10" s="310"/>
      <c r="M10" s="143"/>
      <c r="N10" s="132"/>
    </row>
    <row r="11" spans="1:14" ht="15.75" customHeight="1" thickBot="1" x14ac:dyDescent="0.3">
      <c r="A11" s="302"/>
      <c r="B11" s="11"/>
      <c r="C11" s="40" t="s">
        <v>4</v>
      </c>
      <c r="D11" s="40" t="s">
        <v>39</v>
      </c>
      <c r="E11" s="41">
        <v>3</v>
      </c>
      <c r="F11" s="42" t="s">
        <v>40</v>
      </c>
      <c r="G11" s="24"/>
      <c r="H11" s="301"/>
      <c r="I11" s="10"/>
      <c r="J11" s="130"/>
      <c r="K11" s="310"/>
      <c r="L11" s="310"/>
      <c r="M11" s="143"/>
      <c r="N11" s="132"/>
    </row>
    <row r="12" spans="1:14" ht="15.75" customHeight="1" thickBot="1" x14ac:dyDescent="0.3">
      <c r="A12" s="302"/>
      <c r="B12" s="10"/>
      <c r="C12" s="40" t="s">
        <v>5</v>
      </c>
      <c r="D12" s="24" t="s">
        <v>41</v>
      </c>
      <c r="E12" s="41">
        <v>1.5</v>
      </c>
      <c r="F12" s="42" t="s">
        <v>40</v>
      </c>
      <c r="G12" s="24"/>
      <c r="H12" s="301"/>
      <c r="I12" s="10"/>
      <c r="J12" s="130"/>
      <c r="K12" s="310"/>
      <c r="L12" s="310"/>
      <c r="M12" s="143"/>
      <c r="N12" s="132"/>
    </row>
    <row r="13" spans="1:14" ht="15.75" customHeight="1" thickBot="1" x14ac:dyDescent="0.3">
      <c r="A13" s="302"/>
      <c r="B13" s="10"/>
      <c r="C13" s="40" t="s">
        <v>90</v>
      </c>
      <c r="D13" s="24" t="s">
        <v>42</v>
      </c>
      <c r="E13" s="41">
        <v>3</v>
      </c>
      <c r="F13" s="42" t="s">
        <v>40</v>
      </c>
      <c r="G13" s="24"/>
      <c r="H13" s="302"/>
      <c r="I13" s="10"/>
      <c r="J13" s="130"/>
      <c r="K13" s="310"/>
      <c r="L13" s="310"/>
      <c r="M13" s="143"/>
      <c r="N13" s="132"/>
    </row>
    <row r="14" spans="1:14" ht="15.75" customHeight="1" thickBot="1" x14ac:dyDescent="0.3">
      <c r="A14" s="301"/>
      <c r="B14" s="43"/>
      <c r="C14" s="37" t="s">
        <v>43</v>
      </c>
      <c r="D14" s="37"/>
      <c r="E14" s="38"/>
      <c r="F14" s="39"/>
      <c r="G14" s="24"/>
      <c r="H14" s="306"/>
      <c r="I14" s="10"/>
      <c r="J14" s="134"/>
      <c r="K14" s="311"/>
      <c r="L14" s="311"/>
      <c r="M14" s="144"/>
      <c r="N14" s="135"/>
    </row>
    <row r="15" spans="1:14" ht="15.75" customHeight="1" thickBot="1" x14ac:dyDescent="0.3">
      <c r="A15" s="302"/>
      <c r="B15" s="10"/>
      <c r="C15" s="40" t="s">
        <v>6</v>
      </c>
      <c r="D15" s="24" t="s">
        <v>44</v>
      </c>
      <c r="E15" s="44">
        <v>3</v>
      </c>
      <c r="F15" s="42" t="s">
        <v>35</v>
      </c>
      <c r="G15" s="24"/>
      <c r="H15" s="20"/>
      <c r="I15" s="20"/>
      <c r="J15" s="40"/>
      <c r="K15" s="24"/>
      <c r="L15" s="18"/>
    </row>
    <row r="16" spans="1:14" ht="15.75" customHeight="1" thickBot="1" x14ac:dyDescent="0.3">
      <c r="A16" s="302"/>
      <c r="B16" s="10"/>
      <c r="C16" s="24" t="s">
        <v>7</v>
      </c>
      <c r="D16" s="24" t="s">
        <v>102</v>
      </c>
      <c r="E16" s="44">
        <v>1.5</v>
      </c>
      <c r="F16" s="45" t="s">
        <v>35</v>
      </c>
      <c r="G16" s="24"/>
      <c r="H16" s="46"/>
      <c r="I16" s="21" t="s">
        <v>45</v>
      </c>
      <c r="J16" s="21"/>
      <c r="K16" s="47"/>
      <c r="L16" s="48" t="s">
        <v>46</v>
      </c>
      <c r="M16" s="48" t="s">
        <v>47</v>
      </c>
      <c r="N16" s="49" t="s">
        <v>48</v>
      </c>
    </row>
    <row r="17" spans="1:14" ht="15.75" customHeight="1" thickBot="1" x14ac:dyDescent="0.3">
      <c r="A17" s="302"/>
      <c r="B17" s="10"/>
      <c r="C17" s="24" t="s">
        <v>8</v>
      </c>
      <c r="D17" s="24" t="s">
        <v>49</v>
      </c>
      <c r="E17" s="44">
        <v>3</v>
      </c>
      <c r="F17" s="45" t="s">
        <v>35</v>
      </c>
      <c r="G17" s="24"/>
      <c r="H17" s="283" t="s">
        <v>50</v>
      </c>
      <c r="I17" s="10"/>
      <c r="J17" s="50" t="s">
        <v>104</v>
      </c>
      <c r="K17" s="51"/>
      <c r="L17" s="12"/>
      <c r="M17" s="136"/>
      <c r="N17" s="52">
        <f>150-L17-M17</f>
        <v>150</v>
      </c>
    </row>
    <row r="18" spans="1:14" ht="15.75" customHeight="1" thickBot="1" x14ac:dyDescent="0.3">
      <c r="A18" s="302"/>
      <c r="B18" s="10"/>
      <c r="C18" s="24" t="s">
        <v>9</v>
      </c>
      <c r="D18" s="24" t="s">
        <v>51</v>
      </c>
      <c r="E18" s="44">
        <v>3</v>
      </c>
      <c r="F18" s="45" t="s">
        <v>40</v>
      </c>
      <c r="G18" s="24"/>
      <c r="H18" s="284"/>
      <c r="I18" s="10"/>
      <c r="J18" s="261" t="s">
        <v>105</v>
      </c>
      <c r="K18" s="262"/>
      <c r="L18" s="137">
        <f>SUMIF(B8:B24,"x",E8:E24)+SUMIF(I6:I14,"x",M6:M14)</f>
        <v>0</v>
      </c>
      <c r="M18" s="138">
        <f>SUMIF(B8:B24,"IP",E8:E24)+SUMIF(I6:I14,"IP",M6:M14)</f>
        <v>0</v>
      </c>
      <c r="N18" s="52">
        <f>45-L18-M18</f>
        <v>45</v>
      </c>
    </row>
    <row r="19" spans="1:14" ht="15.75" customHeight="1" thickBot="1" x14ac:dyDescent="0.3">
      <c r="A19" s="302"/>
      <c r="B19" s="10"/>
      <c r="C19" s="24" t="s">
        <v>91</v>
      </c>
      <c r="D19" s="24" t="s">
        <v>52</v>
      </c>
      <c r="E19" s="44">
        <v>1.5</v>
      </c>
      <c r="F19" s="45" t="s">
        <v>40</v>
      </c>
      <c r="G19" s="24"/>
      <c r="H19" s="284"/>
      <c r="I19" s="10"/>
      <c r="J19" s="261" t="s">
        <v>106</v>
      </c>
      <c r="K19" s="288"/>
      <c r="L19" s="139"/>
      <c r="M19" s="140"/>
      <c r="N19" s="53">
        <f>54-L19-M19</f>
        <v>54</v>
      </c>
    </row>
    <row r="20" spans="1:14" ht="15.75" customHeight="1" thickBot="1" x14ac:dyDescent="0.3">
      <c r="A20" s="302"/>
      <c r="B20" s="10"/>
      <c r="C20" s="24" t="s">
        <v>101</v>
      </c>
      <c r="D20" s="24" t="s">
        <v>53</v>
      </c>
      <c r="E20" s="44">
        <v>3</v>
      </c>
      <c r="F20" s="45" t="s">
        <v>40</v>
      </c>
      <c r="G20" s="24"/>
      <c r="H20" s="284"/>
      <c r="I20" s="10"/>
      <c r="J20" s="289" t="s">
        <v>76</v>
      </c>
      <c r="K20" s="288"/>
      <c r="L20" s="139"/>
      <c r="M20" s="140"/>
      <c r="N20" s="53">
        <f>100-L20-M20</f>
        <v>100</v>
      </c>
    </row>
    <row r="21" spans="1:14" ht="15.75" customHeight="1" thickBot="1" x14ac:dyDescent="0.3">
      <c r="A21" s="301"/>
      <c r="B21" s="43"/>
      <c r="C21" s="37" t="s">
        <v>54</v>
      </c>
      <c r="D21" s="37"/>
      <c r="E21" s="38"/>
      <c r="F21" s="39"/>
      <c r="G21" s="24"/>
      <c r="H21" s="285"/>
      <c r="I21" s="19" t="s">
        <v>92</v>
      </c>
      <c r="J21" s="145"/>
      <c r="K21" s="146"/>
      <c r="L21" s="146"/>
      <c r="M21" s="146"/>
      <c r="N21" s="147"/>
    </row>
    <row r="22" spans="1:14" ht="15.75" customHeight="1" thickBot="1" x14ac:dyDescent="0.3">
      <c r="A22" s="302"/>
      <c r="B22" s="10"/>
      <c r="C22" s="24" t="s">
        <v>55</v>
      </c>
      <c r="D22" s="24" t="s">
        <v>56</v>
      </c>
      <c r="E22" s="41">
        <v>3</v>
      </c>
      <c r="F22" s="45" t="s">
        <v>35</v>
      </c>
      <c r="G22" s="24"/>
      <c r="H22" s="286"/>
      <c r="I22" s="54"/>
      <c r="J22" s="54"/>
      <c r="K22" s="54"/>
      <c r="L22" s="54"/>
      <c r="M22" s="54"/>
      <c r="N22" s="148"/>
    </row>
    <row r="23" spans="1:14" ht="15.75" customHeight="1" thickBot="1" x14ac:dyDescent="0.3">
      <c r="A23" s="301"/>
      <c r="B23" s="43"/>
      <c r="C23" s="55" t="s">
        <v>57</v>
      </c>
      <c r="D23" s="55"/>
      <c r="E23" s="56"/>
      <c r="F23" s="57"/>
      <c r="G23" s="58"/>
    </row>
    <row r="24" spans="1:14" ht="15.75" customHeight="1" thickBot="1" x14ac:dyDescent="0.3">
      <c r="A24" s="303"/>
      <c r="B24" s="10"/>
      <c r="C24" s="63" t="s">
        <v>59</v>
      </c>
      <c r="D24" s="64" t="s">
        <v>60</v>
      </c>
      <c r="E24" s="65">
        <v>3</v>
      </c>
      <c r="F24" s="51" t="s">
        <v>33</v>
      </c>
      <c r="G24" s="24"/>
      <c r="H24" s="59"/>
      <c r="I24" s="21" t="s">
        <v>58</v>
      </c>
      <c r="J24" s="47"/>
      <c r="K24" s="60"/>
      <c r="L24" s="61"/>
      <c r="M24" s="61"/>
      <c r="N24" s="62"/>
    </row>
    <row r="25" spans="1:14" ht="15.75" customHeight="1" thickBot="1" x14ac:dyDescent="0.3">
      <c r="A25" s="20"/>
      <c r="B25" s="20"/>
      <c r="C25" s="20"/>
      <c r="D25" s="20"/>
      <c r="E25" s="20"/>
      <c r="F25" s="20"/>
      <c r="G25" s="20"/>
      <c r="H25" s="283" t="s">
        <v>61</v>
      </c>
      <c r="I25" s="10"/>
      <c r="J25" s="66" t="s">
        <v>62</v>
      </c>
      <c r="K25" s="67"/>
      <c r="L25" s="67"/>
      <c r="M25" s="68"/>
      <c r="N25" s="68"/>
    </row>
    <row r="26" spans="1:14" ht="15.75" customHeight="1" thickBot="1" x14ac:dyDescent="0.3">
      <c r="A26" s="69"/>
      <c r="B26" s="21" t="s">
        <v>64</v>
      </c>
      <c r="C26" s="21"/>
      <c r="D26" s="47"/>
      <c r="E26" s="22"/>
      <c r="F26" s="23"/>
      <c r="G26" s="70"/>
      <c r="H26" s="284"/>
      <c r="I26" s="10"/>
      <c r="J26" s="66" t="s">
        <v>63</v>
      </c>
      <c r="K26" s="67"/>
      <c r="L26" s="67"/>
      <c r="M26" s="67"/>
      <c r="N26" s="68"/>
    </row>
    <row r="27" spans="1:14" ht="15.75" customHeight="1" thickBot="1" x14ac:dyDescent="0.3">
      <c r="A27" s="283" t="s">
        <v>66</v>
      </c>
      <c r="B27" s="290" t="s">
        <v>67</v>
      </c>
      <c r="C27" s="291"/>
      <c r="D27" s="37" t="s">
        <v>68</v>
      </c>
      <c r="E27" s="292" t="s">
        <v>30</v>
      </c>
      <c r="F27" s="293"/>
      <c r="G27" s="24"/>
      <c r="H27" s="284"/>
      <c r="I27" s="10"/>
      <c r="J27" s="66" t="s">
        <v>65</v>
      </c>
      <c r="K27" s="67"/>
      <c r="L27" s="67"/>
      <c r="M27" s="67"/>
      <c r="N27" s="68"/>
    </row>
    <row r="28" spans="1:14" ht="15.75" customHeight="1" thickBot="1" x14ac:dyDescent="0.3">
      <c r="A28" s="284"/>
      <c r="B28" s="10"/>
      <c r="C28" s="15" t="s">
        <v>70</v>
      </c>
      <c r="D28" s="13"/>
      <c r="E28" s="294"/>
      <c r="F28" s="294"/>
      <c r="G28" s="24"/>
      <c r="H28" s="284"/>
      <c r="I28" s="10"/>
      <c r="J28" s="66" t="s">
        <v>69</v>
      </c>
      <c r="K28" s="67"/>
      <c r="L28" s="67"/>
      <c r="M28" s="67"/>
      <c r="N28" s="68"/>
    </row>
    <row r="29" spans="1:14" ht="15.75" customHeight="1" thickBot="1" x14ac:dyDescent="0.3">
      <c r="A29" s="284"/>
      <c r="B29" s="10"/>
      <c r="C29" s="73" t="s">
        <v>72</v>
      </c>
      <c r="D29" s="12"/>
      <c r="E29" s="295"/>
      <c r="F29" s="295"/>
      <c r="G29" s="24"/>
      <c r="H29" s="287"/>
      <c r="I29" s="10"/>
      <c r="J29" s="71" t="s">
        <v>71</v>
      </c>
      <c r="K29" s="54"/>
      <c r="L29" s="54"/>
      <c r="M29" s="54"/>
      <c r="N29" s="72"/>
    </row>
    <row r="30" spans="1:14" ht="15.75" customHeight="1" thickBot="1" x14ac:dyDescent="0.3">
      <c r="A30" s="284"/>
      <c r="B30" s="10"/>
      <c r="C30" s="68" t="s">
        <v>73</v>
      </c>
      <c r="D30" s="14"/>
      <c r="E30" s="296"/>
      <c r="F30" s="296"/>
      <c r="G30" s="24"/>
    </row>
    <row r="31" spans="1:14" ht="15.75" customHeight="1" thickBot="1" x14ac:dyDescent="0.3">
      <c r="A31" s="284"/>
      <c r="B31" s="10"/>
      <c r="C31" s="75" t="s">
        <v>74</v>
      </c>
      <c r="D31" s="12"/>
      <c r="E31" s="282"/>
      <c r="F31" s="282"/>
      <c r="G31" s="24"/>
      <c r="I31" s="21" t="s">
        <v>85</v>
      </c>
      <c r="J31" s="74"/>
      <c r="K31" s="74"/>
      <c r="L31" s="74"/>
      <c r="M31" s="74"/>
      <c r="N31" s="23"/>
    </row>
    <row r="32" spans="1:14" ht="15.75" customHeight="1" thickBot="1" x14ac:dyDescent="0.3">
      <c r="A32" s="287"/>
      <c r="B32" s="153" t="s">
        <v>107</v>
      </c>
      <c r="C32" s="151"/>
      <c r="D32" s="150"/>
      <c r="E32" s="150"/>
      <c r="F32" s="152"/>
      <c r="G32" s="24"/>
      <c r="H32" s="283" t="s">
        <v>77</v>
      </c>
      <c r="I32" s="141">
        <f>SUMIF(B7:B24,"M",E7:E24)+SUMIF(I6:I14,"M",L6:L14)</f>
        <v>0</v>
      </c>
      <c r="J32" s="76" t="s">
        <v>103</v>
      </c>
      <c r="K32" s="76"/>
      <c r="L32" s="76"/>
      <c r="M32" s="76"/>
      <c r="N32" s="77"/>
    </row>
    <row r="33" spans="1:14" ht="15.75" customHeight="1" thickBot="1" x14ac:dyDescent="0.3">
      <c r="A33" s="297" t="s">
        <v>88</v>
      </c>
      <c r="B33" s="297"/>
      <c r="C33" s="297"/>
      <c r="D33" s="297"/>
      <c r="E33" s="297"/>
      <c r="F33" s="297"/>
      <c r="H33" s="284"/>
      <c r="I33" s="141"/>
      <c r="J33" s="64" t="s">
        <v>78</v>
      </c>
      <c r="K33" s="64"/>
      <c r="L33" s="64"/>
      <c r="M33" s="64"/>
      <c r="N33" s="51"/>
    </row>
    <row r="34" spans="1:14" ht="15.75" customHeight="1" thickBot="1" x14ac:dyDescent="0.3">
      <c r="A34" s="298"/>
      <c r="B34" s="298"/>
      <c r="C34" s="298"/>
      <c r="D34" s="298"/>
      <c r="E34" s="298"/>
      <c r="F34" s="298"/>
      <c r="H34" s="284"/>
      <c r="I34" s="141"/>
      <c r="J34" s="78" t="s">
        <v>82</v>
      </c>
      <c r="K34" s="78"/>
      <c r="L34" s="78"/>
      <c r="M34" s="78"/>
      <c r="N34" s="79"/>
    </row>
    <row r="35" spans="1:14" ht="15.75" customHeight="1" thickBot="1" x14ac:dyDescent="0.3">
      <c r="A35" s="298"/>
      <c r="B35" s="298"/>
      <c r="C35" s="298"/>
      <c r="D35" s="298"/>
      <c r="E35" s="298"/>
      <c r="F35" s="298"/>
      <c r="H35" s="284"/>
      <c r="I35" s="141"/>
      <c r="J35" s="78" t="s">
        <v>83</v>
      </c>
      <c r="K35" s="78"/>
      <c r="L35" s="78"/>
      <c r="M35" s="78"/>
      <c r="N35" s="79"/>
    </row>
    <row r="36" spans="1:14" ht="15.75" thickBot="1" x14ac:dyDescent="0.3">
      <c r="A36" s="142"/>
      <c r="B36" s="122"/>
      <c r="C36" s="122"/>
      <c r="D36" s="122"/>
      <c r="E36" s="142"/>
      <c r="F36" s="142"/>
      <c r="H36" s="287"/>
      <c r="I36" s="141"/>
      <c r="J36" s="78" t="s">
        <v>84</v>
      </c>
      <c r="K36" s="78"/>
      <c r="L36" s="78"/>
      <c r="M36" s="78"/>
      <c r="N36" s="79"/>
    </row>
    <row r="37" spans="1:14" x14ac:dyDescent="0.25">
      <c r="D37" s="80"/>
    </row>
    <row r="38" spans="1:14" x14ac:dyDescent="0.25">
      <c r="D38" s="80"/>
    </row>
  </sheetData>
  <sheetProtection password="CA8C" sheet="1" objects="1" scenarios="1"/>
  <mergeCells count="28">
    <mergeCell ref="A27:A32"/>
    <mergeCell ref="A33:F35"/>
    <mergeCell ref="D1:N2"/>
    <mergeCell ref="A5:A24"/>
    <mergeCell ref="B5:C5"/>
    <mergeCell ref="H5:H14"/>
    <mergeCell ref="I5:J5"/>
    <mergeCell ref="K6:L6"/>
    <mergeCell ref="K7:L7"/>
    <mergeCell ref="K8:L8"/>
    <mergeCell ref="K9:L9"/>
    <mergeCell ref="K10:L10"/>
    <mergeCell ref="K11:L11"/>
    <mergeCell ref="K12:L12"/>
    <mergeCell ref="K13:L13"/>
    <mergeCell ref="K14:L14"/>
    <mergeCell ref="B27:C27"/>
    <mergeCell ref="E27:F27"/>
    <mergeCell ref="E28:F28"/>
    <mergeCell ref="E29:F29"/>
    <mergeCell ref="E30:F30"/>
    <mergeCell ref="J18:K18"/>
    <mergeCell ref="E31:F31"/>
    <mergeCell ref="H17:H22"/>
    <mergeCell ref="H25:H29"/>
    <mergeCell ref="H32:H36"/>
    <mergeCell ref="J19:K19"/>
    <mergeCell ref="J20:K20"/>
  </mergeCells>
  <pageMargins left="0.4" right="0.4" top="0" bottom="0.5" header="0.3"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view="pageLayout" zoomScale="90" zoomScaleNormal="100" zoomScalePageLayoutView="90" workbookViewId="0">
      <selection activeCell="G23" sqref="G23"/>
    </sheetView>
  </sheetViews>
  <sheetFormatPr defaultRowHeight="15" x14ac:dyDescent="0.25"/>
  <cols>
    <col min="1" max="1" width="5.5703125" style="80" customWidth="1"/>
    <col min="2" max="2" width="12.28515625" style="80" customWidth="1"/>
    <col min="3" max="3" width="13" style="80" customWidth="1"/>
    <col min="4" max="4" width="6.7109375" style="80" customWidth="1"/>
    <col min="5" max="5" width="1" style="80" customWidth="1"/>
    <col min="6" max="6" width="12.140625" style="80" customWidth="1"/>
    <col min="7" max="7" width="13" style="80" customWidth="1"/>
    <col min="8" max="8" width="6.7109375" style="80" customWidth="1"/>
    <col min="9" max="9" width="1" style="80" customWidth="1"/>
    <col min="10" max="10" width="14" style="80" customWidth="1"/>
    <col min="11" max="11" width="13" style="82" customWidth="1"/>
    <col min="12" max="12" width="6.7109375" style="82" customWidth="1"/>
    <col min="13" max="13" width="5.5703125" style="80" customWidth="1"/>
    <col min="14" max="14" width="2.5703125" style="80" customWidth="1"/>
    <col min="15" max="15" width="6.7109375" style="80" customWidth="1"/>
    <col min="16" max="16" width="18.42578125" style="80" bestFit="1" customWidth="1"/>
    <col min="17" max="16384" width="9.140625" style="80"/>
  </cols>
  <sheetData>
    <row r="1" spans="1:14" ht="18.75" x14ac:dyDescent="0.25">
      <c r="A1" s="242" t="s">
        <v>152</v>
      </c>
      <c r="B1" s="242"/>
      <c r="C1" s="242"/>
      <c r="D1" s="242"/>
      <c r="E1" s="242"/>
      <c r="F1" s="242"/>
      <c r="G1" s="242"/>
      <c r="H1" s="242"/>
      <c r="I1" s="242"/>
      <c r="J1" s="242"/>
      <c r="K1" s="242"/>
      <c r="L1" s="242"/>
      <c r="M1" s="242"/>
    </row>
    <row r="2" spans="1:14" ht="15" customHeight="1" x14ac:dyDescent="0.25">
      <c r="C2" s="327" t="s">
        <v>133</v>
      </c>
      <c r="D2" s="328"/>
      <c r="E2" s="328"/>
      <c r="F2" s="328"/>
      <c r="G2" s="328"/>
      <c r="H2" s="328"/>
      <c r="I2" s="328"/>
      <c r="J2" s="328"/>
      <c r="K2" s="328"/>
      <c r="L2" s="328"/>
      <c r="M2" s="329"/>
    </row>
    <row r="3" spans="1:14" ht="15" customHeight="1" x14ac:dyDescent="0.25">
      <c r="C3" s="330"/>
      <c r="D3" s="331"/>
      <c r="E3" s="331"/>
      <c r="F3" s="331"/>
      <c r="G3" s="331"/>
      <c r="H3" s="331"/>
      <c r="I3" s="331"/>
      <c r="J3" s="331"/>
      <c r="K3" s="331"/>
      <c r="L3" s="331"/>
      <c r="M3" s="332"/>
    </row>
    <row r="4" spans="1:14" ht="18.75" customHeight="1" x14ac:dyDescent="0.25">
      <c r="A4" s="81"/>
      <c r="B4" s="81"/>
      <c r="C4" s="333"/>
      <c r="D4" s="334"/>
      <c r="E4" s="334"/>
      <c r="F4" s="334"/>
      <c r="G4" s="334"/>
      <c r="H4" s="334"/>
      <c r="I4" s="334"/>
      <c r="J4" s="334"/>
      <c r="K4" s="334"/>
      <c r="L4" s="334"/>
      <c r="M4" s="335"/>
      <c r="N4" s="82"/>
    </row>
    <row r="5" spans="1:14" ht="6" customHeight="1" thickBot="1" x14ac:dyDescent="0.3">
      <c r="A5" s="81"/>
      <c r="B5" s="81"/>
      <c r="C5" s="83"/>
      <c r="D5" s="83"/>
      <c r="E5" s="84"/>
      <c r="F5" s="83"/>
      <c r="G5" s="83"/>
      <c r="H5" s="83"/>
      <c r="I5" s="84"/>
      <c r="J5" s="83"/>
      <c r="K5" s="83"/>
      <c r="L5" s="83"/>
      <c r="M5" s="84"/>
      <c r="N5" s="82"/>
    </row>
    <row r="6" spans="1:14" ht="15.75" customHeight="1" thickBot="1" x14ac:dyDescent="0.3">
      <c r="A6" s="321" t="s">
        <v>22</v>
      </c>
      <c r="B6" s="324" t="s">
        <v>14</v>
      </c>
      <c r="C6" s="325"/>
      <c r="D6" s="326"/>
      <c r="E6" s="85"/>
      <c r="F6" s="324" t="s">
        <v>15</v>
      </c>
      <c r="G6" s="325"/>
      <c r="H6" s="326"/>
      <c r="I6" s="85"/>
      <c r="J6" s="324" t="s">
        <v>16</v>
      </c>
      <c r="K6" s="325"/>
      <c r="L6" s="326"/>
      <c r="M6" s="321" t="s">
        <v>22</v>
      </c>
    </row>
    <row r="7" spans="1:14" ht="15" customHeight="1" x14ac:dyDescent="0.25">
      <c r="A7" s="322"/>
      <c r="B7" s="86" t="s">
        <v>0</v>
      </c>
      <c r="C7" s="87" t="s">
        <v>12</v>
      </c>
      <c r="D7" s="88" t="s">
        <v>10</v>
      </c>
      <c r="E7" s="89"/>
      <c r="F7" s="86" t="s">
        <v>0</v>
      </c>
      <c r="G7" s="87" t="s">
        <v>12</v>
      </c>
      <c r="H7" s="90" t="s">
        <v>10</v>
      </c>
      <c r="I7" s="89"/>
      <c r="J7" s="86" t="s">
        <v>0</v>
      </c>
      <c r="K7" s="87" t="s">
        <v>12</v>
      </c>
      <c r="L7" s="90" t="s">
        <v>10</v>
      </c>
      <c r="M7" s="322"/>
    </row>
    <row r="8" spans="1:14" x14ac:dyDescent="0.25">
      <c r="A8" s="322"/>
      <c r="B8" s="1"/>
      <c r="C8" s="2"/>
      <c r="D8" s="3"/>
      <c r="E8" s="89"/>
      <c r="F8" s="1"/>
      <c r="G8" s="2"/>
      <c r="H8" s="3"/>
      <c r="I8" s="89"/>
      <c r="J8" s="1"/>
      <c r="K8" s="2"/>
      <c r="L8" s="3"/>
      <c r="M8" s="322"/>
    </row>
    <row r="9" spans="1:14" x14ac:dyDescent="0.25">
      <c r="A9" s="322"/>
      <c r="B9" s="1"/>
      <c r="C9" s="2"/>
      <c r="D9" s="3"/>
      <c r="E9" s="89"/>
      <c r="F9" s="1"/>
      <c r="G9" s="2"/>
      <c r="H9" s="3"/>
      <c r="I9" s="89"/>
      <c r="J9" s="1"/>
      <c r="K9" s="2"/>
      <c r="L9" s="3"/>
      <c r="M9" s="322"/>
    </row>
    <row r="10" spans="1:14" x14ac:dyDescent="0.25">
      <c r="A10" s="322"/>
      <c r="B10" s="1"/>
      <c r="C10" s="2"/>
      <c r="D10" s="3"/>
      <c r="E10" s="89"/>
      <c r="F10" s="1"/>
      <c r="G10" s="2"/>
      <c r="H10" s="3"/>
      <c r="I10" s="89"/>
      <c r="J10" s="1"/>
      <c r="K10" s="2"/>
      <c r="L10" s="3"/>
      <c r="M10" s="322"/>
    </row>
    <row r="11" spans="1:14" ht="15.75" thickBot="1" x14ac:dyDescent="0.3">
      <c r="A11" s="322"/>
      <c r="B11" s="1"/>
      <c r="C11" s="2"/>
      <c r="D11" s="3"/>
      <c r="E11" s="89"/>
      <c r="F11" s="1"/>
      <c r="G11" s="2"/>
      <c r="H11" s="3"/>
      <c r="I11" s="89"/>
      <c r="J11" s="1"/>
      <c r="K11" s="2"/>
      <c r="L11" s="3"/>
      <c r="M11" s="322"/>
    </row>
    <row r="12" spans="1:14" ht="15.75" thickBot="1" x14ac:dyDescent="0.3">
      <c r="A12" s="322"/>
      <c r="B12" s="1"/>
      <c r="C12" s="2"/>
      <c r="D12" s="3"/>
      <c r="E12" s="89"/>
      <c r="F12" s="1"/>
      <c r="G12" s="2"/>
      <c r="H12" s="3"/>
      <c r="I12" s="89"/>
      <c r="J12" s="91"/>
      <c r="K12" s="93" t="s">
        <v>17</v>
      </c>
      <c r="L12" s="94">
        <f>SUM(L8:L11)</f>
        <v>0</v>
      </c>
      <c r="M12" s="322"/>
    </row>
    <row r="13" spans="1:14" ht="15.75" thickBot="1" x14ac:dyDescent="0.3">
      <c r="A13" s="322"/>
      <c r="B13" s="1"/>
      <c r="C13" s="2"/>
      <c r="D13" s="3"/>
      <c r="E13" s="89"/>
      <c r="F13" s="1"/>
      <c r="G13" s="2"/>
      <c r="H13" s="3"/>
      <c r="I13" s="89"/>
      <c r="J13" s="324" t="s">
        <v>134</v>
      </c>
      <c r="K13" s="325"/>
      <c r="L13" s="326"/>
      <c r="M13" s="322"/>
    </row>
    <row r="14" spans="1:14" x14ac:dyDescent="0.25">
      <c r="A14" s="322"/>
      <c r="B14" s="1"/>
      <c r="C14" s="2"/>
      <c r="D14" s="3"/>
      <c r="E14" s="89"/>
      <c r="F14" s="1"/>
      <c r="G14" s="2"/>
      <c r="H14" s="4"/>
      <c r="I14" s="95"/>
      <c r="J14" s="312"/>
      <c r="K14" s="313"/>
      <c r="L14" s="314"/>
      <c r="M14" s="322"/>
    </row>
    <row r="15" spans="1:14" ht="15.75" thickBot="1" x14ac:dyDescent="0.3">
      <c r="A15" s="322"/>
      <c r="B15" s="1"/>
      <c r="C15" s="2"/>
      <c r="D15" s="3"/>
      <c r="E15" s="89"/>
      <c r="F15" s="1"/>
      <c r="G15" s="2"/>
      <c r="H15" s="5"/>
      <c r="I15" s="96"/>
      <c r="J15" s="315"/>
      <c r="K15" s="316"/>
      <c r="L15" s="317"/>
      <c r="M15" s="322"/>
    </row>
    <row r="16" spans="1:14" ht="15.75" thickBot="1" x14ac:dyDescent="0.3">
      <c r="A16" s="323"/>
      <c r="B16" s="97"/>
      <c r="C16" s="98" t="s">
        <v>17</v>
      </c>
      <c r="D16" s="94">
        <f>SUM(D8:D15)</f>
        <v>0</v>
      </c>
      <c r="E16" s="99"/>
      <c r="F16" s="97"/>
      <c r="G16" s="98" t="s">
        <v>17</v>
      </c>
      <c r="H16" s="94">
        <f>SUM(H8:H15)</f>
        <v>0</v>
      </c>
      <c r="I16" s="99"/>
      <c r="J16" s="318"/>
      <c r="K16" s="319"/>
      <c r="L16" s="320"/>
      <c r="M16" s="323"/>
    </row>
    <row r="17" spans="1:13" ht="6" customHeight="1" thickBot="1" x14ac:dyDescent="0.3">
      <c r="A17" s="100"/>
      <c r="B17" s="100"/>
      <c r="C17" s="100"/>
      <c r="D17" s="100"/>
      <c r="E17" s="100"/>
      <c r="F17" s="100"/>
      <c r="G17" s="101"/>
      <c r="H17" s="102"/>
      <c r="I17" s="103"/>
      <c r="J17" s="100"/>
      <c r="K17" s="100"/>
      <c r="L17" s="100"/>
      <c r="M17" s="100"/>
    </row>
    <row r="18" spans="1:13" ht="15.75" customHeight="1" thickBot="1" x14ac:dyDescent="0.3">
      <c r="A18" s="321" t="s">
        <v>21</v>
      </c>
      <c r="B18" s="324" t="s">
        <v>14</v>
      </c>
      <c r="C18" s="325"/>
      <c r="D18" s="326"/>
      <c r="E18" s="85"/>
      <c r="F18" s="324" t="s">
        <v>15</v>
      </c>
      <c r="G18" s="325"/>
      <c r="H18" s="326"/>
      <c r="I18" s="85"/>
      <c r="J18" s="324" t="s">
        <v>16</v>
      </c>
      <c r="K18" s="325"/>
      <c r="L18" s="326"/>
      <c r="M18" s="321" t="s">
        <v>21</v>
      </c>
    </row>
    <row r="19" spans="1:13" ht="15" customHeight="1" x14ac:dyDescent="0.25">
      <c r="A19" s="322"/>
      <c r="B19" s="86" t="s">
        <v>0</v>
      </c>
      <c r="C19" s="87" t="s">
        <v>12</v>
      </c>
      <c r="D19" s="88" t="s">
        <v>10</v>
      </c>
      <c r="E19" s="89"/>
      <c r="F19" s="86" t="s">
        <v>0</v>
      </c>
      <c r="G19" s="87" t="s">
        <v>12</v>
      </c>
      <c r="H19" s="90" t="s">
        <v>10</v>
      </c>
      <c r="I19" s="89"/>
      <c r="J19" s="86" t="s">
        <v>0</v>
      </c>
      <c r="K19" s="87" t="s">
        <v>12</v>
      </c>
      <c r="L19" s="90" t="s">
        <v>10</v>
      </c>
      <c r="M19" s="322"/>
    </row>
    <row r="20" spans="1:13" x14ac:dyDescent="0.25">
      <c r="A20" s="322"/>
      <c r="B20" s="92" t="s">
        <v>1</v>
      </c>
      <c r="C20" s="2" t="s">
        <v>13</v>
      </c>
      <c r="D20" s="102">
        <v>3</v>
      </c>
      <c r="E20" s="105"/>
      <c r="F20" s="92" t="s">
        <v>4</v>
      </c>
      <c r="G20" s="2" t="s">
        <v>13</v>
      </c>
      <c r="H20" s="102">
        <v>3</v>
      </c>
      <c r="I20" s="105"/>
      <c r="J20" s="1"/>
      <c r="K20" s="2"/>
      <c r="L20" s="3"/>
      <c r="M20" s="322"/>
    </row>
    <row r="21" spans="1:13" x14ac:dyDescent="0.25">
      <c r="A21" s="322"/>
      <c r="B21" s="92" t="s">
        <v>96</v>
      </c>
      <c r="C21" s="2" t="s">
        <v>13</v>
      </c>
      <c r="D21" s="102">
        <v>1.5</v>
      </c>
      <c r="E21" s="105"/>
      <c r="F21" s="92" t="s">
        <v>5</v>
      </c>
      <c r="G21" s="2" t="s">
        <v>13</v>
      </c>
      <c r="H21" s="102">
        <v>1.5</v>
      </c>
      <c r="I21" s="105"/>
      <c r="J21" s="1"/>
      <c r="K21" s="2"/>
      <c r="L21" s="3"/>
      <c r="M21" s="322"/>
    </row>
    <row r="22" spans="1:13" x14ac:dyDescent="0.25">
      <c r="A22" s="322"/>
      <c r="B22" s="92" t="s">
        <v>2</v>
      </c>
      <c r="C22" s="2" t="s">
        <v>13</v>
      </c>
      <c r="D22" s="102">
        <v>3</v>
      </c>
      <c r="E22" s="105"/>
      <c r="F22" s="92" t="s">
        <v>97</v>
      </c>
      <c r="G22" s="2" t="s">
        <v>13</v>
      </c>
      <c r="H22" s="102">
        <v>3</v>
      </c>
      <c r="I22" s="105"/>
      <c r="J22" s="1"/>
      <c r="K22" s="2"/>
      <c r="L22" s="3"/>
      <c r="M22" s="322"/>
    </row>
    <row r="23" spans="1:13" ht="15.75" thickBot="1" x14ac:dyDescent="0.3">
      <c r="A23" s="322"/>
      <c r="B23" s="2"/>
      <c r="C23" s="2"/>
      <c r="D23" s="7"/>
      <c r="E23" s="105"/>
      <c r="F23" s="2"/>
      <c r="G23" s="2"/>
      <c r="H23" s="6"/>
      <c r="I23" s="105"/>
      <c r="J23" s="1"/>
      <c r="K23" s="2"/>
      <c r="L23" s="3"/>
      <c r="M23" s="322"/>
    </row>
    <row r="24" spans="1:13" ht="15.75" thickBot="1" x14ac:dyDescent="0.3">
      <c r="A24" s="322"/>
      <c r="B24" s="2"/>
      <c r="C24" s="2"/>
      <c r="D24" s="7"/>
      <c r="E24" s="105"/>
      <c r="F24" s="2"/>
      <c r="G24" s="2"/>
      <c r="H24" s="6"/>
      <c r="I24" s="105"/>
      <c r="J24" s="91"/>
      <c r="K24" s="93" t="s">
        <v>17</v>
      </c>
      <c r="L24" s="94">
        <f>SUM(L20:L23)</f>
        <v>0</v>
      </c>
      <c r="M24" s="322"/>
    </row>
    <row r="25" spans="1:13" ht="15.75" thickBot="1" x14ac:dyDescent="0.3">
      <c r="A25" s="322"/>
      <c r="B25" s="2"/>
      <c r="C25" s="2"/>
      <c r="D25" s="7"/>
      <c r="E25" s="105"/>
      <c r="F25" s="2"/>
      <c r="G25" s="2"/>
      <c r="H25" s="6"/>
      <c r="I25" s="105"/>
      <c r="J25" s="324" t="s">
        <v>134</v>
      </c>
      <c r="K25" s="325"/>
      <c r="L25" s="326"/>
      <c r="M25" s="322"/>
    </row>
    <row r="26" spans="1:13" x14ac:dyDescent="0.25">
      <c r="A26" s="322"/>
      <c r="B26" s="1"/>
      <c r="C26" s="2"/>
      <c r="D26" s="8"/>
      <c r="E26" s="105"/>
      <c r="F26" s="2"/>
      <c r="G26" s="2"/>
      <c r="H26" s="6"/>
      <c r="I26" s="105"/>
      <c r="J26" s="312"/>
      <c r="K26" s="313"/>
      <c r="L26" s="314"/>
      <c r="M26" s="322"/>
    </row>
    <row r="27" spans="1:13" ht="15.75" thickBot="1" x14ac:dyDescent="0.3">
      <c r="A27" s="322"/>
      <c r="B27" s="1"/>
      <c r="C27" s="2"/>
      <c r="D27" s="8"/>
      <c r="E27" s="105"/>
      <c r="F27" s="2"/>
      <c r="G27" s="2"/>
      <c r="H27" s="9"/>
      <c r="I27" s="107"/>
      <c r="J27" s="315"/>
      <c r="K27" s="316"/>
      <c r="L27" s="317"/>
      <c r="M27" s="322"/>
    </row>
    <row r="28" spans="1:13" ht="15" customHeight="1" thickBot="1" x14ac:dyDescent="0.3">
      <c r="A28" s="323"/>
      <c r="B28" s="97"/>
      <c r="C28" s="98" t="s">
        <v>17</v>
      </c>
      <c r="D28" s="94">
        <f>SUM(D20:D27)</f>
        <v>7.5</v>
      </c>
      <c r="E28" s="108"/>
      <c r="F28" s="97"/>
      <c r="G28" s="98" t="s">
        <v>17</v>
      </c>
      <c r="H28" s="94">
        <f>SUM(H20:H27)</f>
        <v>7.5</v>
      </c>
      <c r="I28" s="109"/>
      <c r="J28" s="318"/>
      <c r="K28" s="319"/>
      <c r="L28" s="320"/>
      <c r="M28" s="323"/>
    </row>
    <row r="29" spans="1:13" ht="6" customHeight="1" thickBot="1" x14ac:dyDescent="0.3">
      <c r="A29" s="100"/>
      <c r="B29" s="100"/>
      <c r="C29" s="110"/>
      <c r="D29" s="110"/>
      <c r="E29" s="110"/>
      <c r="F29" s="100"/>
      <c r="G29" s="87"/>
      <c r="H29" s="111"/>
      <c r="I29" s="103"/>
      <c r="J29" s="100"/>
      <c r="K29" s="106"/>
      <c r="L29" s="106"/>
      <c r="M29" s="100"/>
    </row>
    <row r="30" spans="1:13" ht="15.75" customHeight="1" thickBot="1" x14ac:dyDescent="0.3">
      <c r="A30" s="321" t="s">
        <v>20</v>
      </c>
      <c r="B30" s="324" t="s">
        <v>14</v>
      </c>
      <c r="C30" s="325"/>
      <c r="D30" s="326"/>
      <c r="E30" s="85"/>
      <c r="F30" s="324" t="s">
        <v>15</v>
      </c>
      <c r="G30" s="325"/>
      <c r="H30" s="326"/>
      <c r="I30" s="85"/>
      <c r="J30" s="324" t="s">
        <v>16</v>
      </c>
      <c r="K30" s="325"/>
      <c r="L30" s="326"/>
      <c r="M30" s="321" t="s">
        <v>20</v>
      </c>
    </row>
    <row r="31" spans="1:13" ht="15" customHeight="1" x14ac:dyDescent="0.25">
      <c r="A31" s="322"/>
      <c r="B31" s="86" t="s">
        <v>0</v>
      </c>
      <c r="C31" s="87" t="s">
        <v>12</v>
      </c>
      <c r="D31" s="88" t="s">
        <v>10</v>
      </c>
      <c r="E31" s="89"/>
      <c r="F31" s="86" t="s">
        <v>0</v>
      </c>
      <c r="G31" s="87" t="s">
        <v>12</v>
      </c>
      <c r="H31" s="90" t="s">
        <v>10</v>
      </c>
      <c r="I31" s="89"/>
      <c r="J31" s="86" t="s">
        <v>0</v>
      </c>
      <c r="K31" s="87" t="s">
        <v>12</v>
      </c>
      <c r="L31" s="90" t="s">
        <v>10</v>
      </c>
      <c r="M31" s="322"/>
    </row>
    <row r="32" spans="1:13" x14ac:dyDescent="0.25">
      <c r="A32" s="322"/>
      <c r="B32" s="92" t="s">
        <v>6</v>
      </c>
      <c r="C32" s="2" t="s">
        <v>13</v>
      </c>
      <c r="D32" s="102">
        <v>3</v>
      </c>
      <c r="E32" s="105"/>
      <c r="F32" s="92" t="s">
        <v>9</v>
      </c>
      <c r="G32" s="2" t="s">
        <v>13</v>
      </c>
      <c r="H32" s="102">
        <v>3</v>
      </c>
      <c r="I32" s="105"/>
      <c r="J32" s="1"/>
      <c r="K32" s="2"/>
      <c r="L32" s="3"/>
      <c r="M32" s="322"/>
    </row>
    <row r="33" spans="1:15" x14ac:dyDescent="0.25">
      <c r="A33" s="322"/>
      <c r="B33" s="92" t="s">
        <v>7</v>
      </c>
      <c r="C33" s="2" t="s">
        <v>13</v>
      </c>
      <c r="D33" s="102">
        <v>1.5</v>
      </c>
      <c r="E33" s="105"/>
      <c r="F33" s="92" t="s">
        <v>98</v>
      </c>
      <c r="G33" s="2" t="s">
        <v>13</v>
      </c>
      <c r="H33" s="102">
        <v>1.5</v>
      </c>
      <c r="I33" s="105"/>
      <c r="J33" s="1"/>
      <c r="K33" s="2"/>
      <c r="L33" s="3"/>
      <c r="M33" s="322"/>
    </row>
    <row r="34" spans="1:15" x14ac:dyDescent="0.25">
      <c r="A34" s="322"/>
      <c r="B34" s="92" t="s">
        <v>8</v>
      </c>
      <c r="C34" s="2" t="s">
        <v>13</v>
      </c>
      <c r="D34" s="102">
        <v>3</v>
      </c>
      <c r="E34" s="105"/>
      <c r="F34" s="92" t="s">
        <v>99</v>
      </c>
      <c r="G34" s="2" t="s">
        <v>13</v>
      </c>
      <c r="H34" s="102">
        <v>3</v>
      </c>
      <c r="I34" s="105"/>
      <c r="J34" s="1"/>
      <c r="K34" s="2"/>
      <c r="L34" s="3"/>
      <c r="M34" s="322"/>
    </row>
    <row r="35" spans="1:15" ht="15.75" thickBot="1" x14ac:dyDescent="0.3">
      <c r="A35" s="322"/>
      <c r="B35" s="2"/>
      <c r="C35" s="2"/>
      <c r="D35" s="6"/>
      <c r="E35" s="105"/>
      <c r="F35" s="2"/>
      <c r="G35" s="2"/>
      <c r="H35" s="6"/>
      <c r="I35" s="105"/>
      <c r="J35" s="1"/>
      <c r="K35" s="2"/>
      <c r="L35" s="3"/>
      <c r="M35" s="322"/>
    </row>
    <row r="36" spans="1:15" ht="15.75" thickBot="1" x14ac:dyDescent="0.3">
      <c r="A36" s="322"/>
      <c r="B36" s="2"/>
      <c r="C36" s="2"/>
      <c r="D36" s="6"/>
      <c r="E36" s="105"/>
      <c r="F36" s="2"/>
      <c r="G36" s="2"/>
      <c r="H36" s="6"/>
      <c r="I36" s="105"/>
      <c r="J36" s="91"/>
      <c r="K36" s="93" t="s">
        <v>17</v>
      </c>
      <c r="L36" s="94">
        <f>SUM(L32:L35)</f>
        <v>0</v>
      </c>
      <c r="M36" s="322"/>
    </row>
    <row r="37" spans="1:15" ht="15.75" thickBot="1" x14ac:dyDescent="0.3">
      <c r="A37" s="322"/>
      <c r="B37" s="2"/>
      <c r="C37" s="2"/>
      <c r="D37" s="6"/>
      <c r="E37" s="105"/>
      <c r="F37" s="2"/>
      <c r="G37" s="2"/>
      <c r="H37" s="6"/>
      <c r="I37" s="105"/>
      <c r="J37" s="324" t="s">
        <v>134</v>
      </c>
      <c r="K37" s="325"/>
      <c r="L37" s="326"/>
      <c r="M37" s="322"/>
    </row>
    <row r="38" spans="1:15" x14ac:dyDescent="0.25">
      <c r="A38" s="322"/>
      <c r="B38" s="1"/>
      <c r="C38" s="2"/>
      <c r="D38" s="3"/>
      <c r="E38" s="105"/>
      <c r="F38" s="1"/>
      <c r="G38" s="2"/>
      <c r="H38" s="3"/>
      <c r="I38" s="105"/>
      <c r="J38" s="312"/>
      <c r="K38" s="313"/>
      <c r="L38" s="314"/>
      <c r="M38" s="322"/>
    </row>
    <row r="39" spans="1:15" ht="15.75" thickBot="1" x14ac:dyDescent="0.3">
      <c r="A39" s="322"/>
      <c r="B39" s="1"/>
      <c r="C39" s="2"/>
      <c r="D39" s="3"/>
      <c r="E39" s="105"/>
      <c r="F39" s="1"/>
      <c r="G39" s="2"/>
      <c r="H39" s="3"/>
      <c r="I39" s="105"/>
      <c r="J39" s="315"/>
      <c r="K39" s="316"/>
      <c r="L39" s="317"/>
      <c r="M39" s="322"/>
    </row>
    <row r="40" spans="1:15" ht="15.75" thickBot="1" x14ac:dyDescent="0.3">
      <c r="A40" s="323"/>
      <c r="B40" s="97"/>
      <c r="C40" s="98" t="s">
        <v>17</v>
      </c>
      <c r="D40" s="94">
        <f>SUM(D32:D39)</f>
        <v>7.5</v>
      </c>
      <c r="E40" s="108"/>
      <c r="F40" s="97"/>
      <c r="G40" s="98" t="s">
        <v>17</v>
      </c>
      <c r="H40" s="94">
        <f>SUM(H32:H39)</f>
        <v>7.5</v>
      </c>
      <c r="I40" s="112"/>
      <c r="J40" s="318"/>
      <c r="K40" s="319"/>
      <c r="L40" s="320"/>
      <c r="M40" s="323"/>
    </row>
    <row r="41" spans="1:15" ht="6" customHeight="1" thickBot="1" x14ac:dyDescent="0.3">
      <c r="A41" s="100"/>
      <c r="B41" s="100"/>
      <c r="C41" s="100"/>
      <c r="D41" s="100"/>
      <c r="E41" s="100"/>
      <c r="F41" s="100"/>
      <c r="G41" s="113"/>
      <c r="H41" s="113"/>
      <c r="I41" s="113"/>
      <c r="J41" s="100"/>
      <c r="K41" s="106"/>
      <c r="L41" s="106"/>
      <c r="M41" s="100"/>
      <c r="O41" s="114"/>
    </row>
    <row r="42" spans="1:15" ht="15.75" customHeight="1" thickBot="1" x14ac:dyDescent="0.3">
      <c r="A42" s="321" t="s">
        <v>19</v>
      </c>
      <c r="B42" s="324" t="s">
        <v>14</v>
      </c>
      <c r="C42" s="325"/>
      <c r="D42" s="325"/>
      <c r="E42" s="85"/>
      <c r="F42" s="324" t="s">
        <v>15</v>
      </c>
      <c r="G42" s="325"/>
      <c r="H42" s="326"/>
      <c r="I42" s="85"/>
      <c r="J42" s="324" t="s">
        <v>16</v>
      </c>
      <c r="K42" s="325"/>
      <c r="L42" s="326"/>
      <c r="M42" s="321" t="s">
        <v>19</v>
      </c>
    </row>
    <row r="43" spans="1:15" ht="15" customHeight="1" x14ac:dyDescent="0.25">
      <c r="A43" s="322"/>
      <c r="B43" s="111" t="s">
        <v>0</v>
      </c>
      <c r="C43" s="87" t="s">
        <v>12</v>
      </c>
      <c r="D43" s="111" t="s">
        <v>10</v>
      </c>
      <c r="E43" s="105"/>
      <c r="F43" s="86" t="s">
        <v>0</v>
      </c>
      <c r="G43" s="87" t="s">
        <v>12</v>
      </c>
      <c r="H43" s="90" t="s">
        <v>10</v>
      </c>
      <c r="I43" s="89"/>
      <c r="J43" s="86" t="s">
        <v>0</v>
      </c>
      <c r="K43" s="87" t="s">
        <v>12</v>
      </c>
      <c r="L43" s="90" t="s">
        <v>10</v>
      </c>
      <c r="M43" s="322"/>
    </row>
    <row r="44" spans="1:15" x14ac:dyDescent="0.25">
      <c r="A44" s="322"/>
      <c r="B44" s="92" t="s">
        <v>55</v>
      </c>
      <c r="C44" s="2" t="s">
        <v>13</v>
      </c>
      <c r="D44" s="102">
        <v>3</v>
      </c>
      <c r="E44" s="105"/>
      <c r="F44" s="1"/>
      <c r="G44" s="2"/>
      <c r="H44" s="3"/>
      <c r="I44" s="89"/>
      <c r="J44" s="1"/>
      <c r="K44" s="2"/>
      <c r="L44" s="3"/>
      <c r="M44" s="322"/>
    </row>
    <row r="45" spans="1:15" x14ac:dyDescent="0.25">
      <c r="A45" s="322"/>
      <c r="B45" s="2"/>
      <c r="C45" s="2"/>
      <c r="D45" s="6"/>
      <c r="E45" s="105"/>
      <c r="F45" s="1"/>
      <c r="G45" s="2"/>
      <c r="H45" s="3"/>
      <c r="I45" s="89"/>
      <c r="J45" s="1"/>
      <c r="K45" s="2"/>
      <c r="L45" s="3"/>
      <c r="M45" s="322"/>
    </row>
    <row r="46" spans="1:15" x14ac:dyDescent="0.25">
      <c r="A46" s="322"/>
      <c r="B46" s="2"/>
      <c r="C46" s="2"/>
      <c r="D46" s="6"/>
      <c r="E46" s="105"/>
      <c r="F46" s="1"/>
      <c r="G46" s="2"/>
      <c r="H46" s="3"/>
      <c r="I46" s="89"/>
      <c r="J46" s="1"/>
      <c r="K46" s="2"/>
      <c r="L46" s="3"/>
      <c r="M46" s="322"/>
    </row>
    <row r="47" spans="1:15" ht="15.75" thickBot="1" x14ac:dyDescent="0.3">
      <c r="A47" s="322"/>
      <c r="B47" s="2"/>
      <c r="C47" s="2"/>
      <c r="D47" s="6"/>
      <c r="E47" s="105"/>
      <c r="F47" s="1"/>
      <c r="G47" s="2"/>
      <c r="H47" s="3"/>
      <c r="I47" s="89"/>
      <c r="J47" s="1"/>
      <c r="K47" s="2"/>
      <c r="L47" s="3"/>
      <c r="M47" s="322"/>
    </row>
    <row r="48" spans="1:15" ht="15.75" thickBot="1" x14ac:dyDescent="0.3">
      <c r="A48" s="322"/>
      <c r="B48" s="2"/>
      <c r="C48" s="2"/>
      <c r="D48" s="6"/>
      <c r="E48" s="105"/>
      <c r="F48" s="1"/>
      <c r="G48" s="2"/>
      <c r="H48" s="3"/>
      <c r="I48" s="89"/>
      <c r="J48" s="91"/>
      <c r="K48" s="93" t="s">
        <v>17</v>
      </c>
      <c r="L48" s="94">
        <f>SUM(L44:L47)</f>
        <v>0</v>
      </c>
      <c r="M48" s="322"/>
    </row>
    <row r="49" spans="1:15" ht="15.75" thickBot="1" x14ac:dyDescent="0.3">
      <c r="A49" s="322"/>
      <c r="B49" s="2"/>
      <c r="C49" s="2"/>
      <c r="D49" s="6"/>
      <c r="E49" s="105"/>
      <c r="F49" s="1"/>
      <c r="G49" s="2"/>
      <c r="H49" s="3"/>
      <c r="I49" s="89"/>
      <c r="J49" s="324" t="s">
        <v>134</v>
      </c>
      <c r="K49" s="325"/>
      <c r="L49" s="326"/>
      <c r="M49" s="322"/>
    </row>
    <row r="50" spans="1:15" x14ac:dyDescent="0.25">
      <c r="A50" s="322"/>
      <c r="B50" s="1"/>
      <c r="C50" s="2"/>
      <c r="D50" s="3"/>
      <c r="E50" s="105"/>
      <c r="F50" s="1"/>
      <c r="G50" s="2"/>
      <c r="H50" s="4"/>
      <c r="I50" s="95"/>
      <c r="J50" s="312"/>
      <c r="K50" s="313"/>
      <c r="L50" s="314"/>
      <c r="M50" s="322"/>
    </row>
    <row r="51" spans="1:15" ht="15.75" thickBot="1" x14ac:dyDescent="0.3">
      <c r="A51" s="322"/>
      <c r="B51" s="1"/>
      <c r="C51" s="2"/>
      <c r="D51" s="3"/>
      <c r="E51" s="105"/>
      <c r="F51" s="1"/>
      <c r="G51" s="2"/>
      <c r="H51" s="5"/>
      <c r="I51" s="96"/>
      <c r="J51" s="315"/>
      <c r="K51" s="316"/>
      <c r="L51" s="317"/>
      <c r="M51" s="322"/>
    </row>
    <row r="52" spans="1:15" ht="15.75" thickBot="1" x14ac:dyDescent="0.3">
      <c r="A52" s="323"/>
      <c r="B52" s="97"/>
      <c r="C52" s="98" t="s">
        <v>17</v>
      </c>
      <c r="D52" s="94">
        <f>SUM(D44:D51)</f>
        <v>3</v>
      </c>
      <c r="E52" s="108"/>
      <c r="F52" s="97"/>
      <c r="G52" s="98" t="s">
        <v>17</v>
      </c>
      <c r="H52" s="94">
        <f>SUM(H44:H51)</f>
        <v>0</v>
      </c>
      <c r="I52" s="99"/>
      <c r="J52" s="318"/>
      <c r="K52" s="319"/>
      <c r="L52" s="320"/>
      <c r="M52" s="323"/>
    </row>
    <row r="53" spans="1:15" ht="15.75" thickBot="1" x14ac:dyDescent="0.3">
      <c r="B53" s="121"/>
      <c r="C53" s="121"/>
      <c r="D53" s="121"/>
      <c r="E53" s="121"/>
      <c r="N53" s="117"/>
      <c r="O53" s="114"/>
    </row>
    <row r="54" spans="1:15" ht="15.75" thickBot="1" x14ac:dyDescent="0.3">
      <c r="A54" s="100" t="s">
        <v>100</v>
      </c>
      <c r="F54" s="121"/>
      <c r="G54" s="234" t="s">
        <v>135</v>
      </c>
      <c r="H54" s="149">
        <f>SUMIF(C8:C15,"BUS*",D8:D15)+SUMIF(G8:G15,"BUS*",H8:H15)+SUMIF(K8:K11,"BUS*",L8:L11)+SUMIF(C20:C27,"BUS*",D20:D27)+SUMIF(G20:G27,"BUS*",H20:H27)+SUMIF(K20:K23,"BUS*",L20:L23)+SUMIF(C32:C39,"BUS*",D32:D39)+SUMIF(G32:G39,"BUS*",H32:H39)+SUMIF(K32:K35,"BUS*",L32:L35)+SUMIF(C44:C51,"BUS*",D44:D51)+SUMIF(G44:G51,"BUS*",H44:H51)+SUMIF(K44:K47,"BUS*",L44:L47)</f>
        <v>33</v>
      </c>
      <c r="I54" s="121"/>
      <c r="J54" s="121" t="s">
        <v>136</v>
      </c>
      <c r="M54" s="100"/>
      <c r="N54" s="81"/>
      <c r="O54" s="114"/>
    </row>
    <row r="55" spans="1:15" ht="15.75" thickBot="1" x14ac:dyDescent="0.3">
      <c r="B55" s="122"/>
      <c r="C55" s="122"/>
      <c r="D55" s="122"/>
      <c r="E55" s="123"/>
      <c r="F55" s="124"/>
      <c r="G55" s="234" t="s">
        <v>150</v>
      </c>
      <c r="H55" s="149">
        <f>SUMIF(C8:C15,"SMTD*",D8:D15)+SUMIF(G8:G15,"SMTD*",H8:H15)+SUMIF(K8:K11,"SMTD*",L8:L11)+SUMIF(C20:C27,"SMTD*",D20:D27)+SUMIF(G20:G27,"SMTD*",H20:H27)+SUMIF(K20:K23,"SMTD*",L20:L23)+SUMIF(C32:C39,"SMTD*",D32:D39)+SUMIF(G32:G39,"SMTD*",H32:H39)+SUMIF(K32:K35,"SMTD*",L32:L35)+SUMIF(C44:C51,"SMTD*",D44:D51)+SUMIF(G44:G51,"SMTD*",H44:H51)+SUMIF(K44:K47,"SMTD*",L44:L47)</f>
        <v>0</v>
      </c>
      <c r="I55" s="121"/>
      <c r="J55" s="121"/>
      <c r="M55" s="100"/>
      <c r="N55" s="81"/>
    </row>
    <row r="56" spans="1:15" ht="15.75" thickBot="1" x14ac:dyDescent="0.3">
      <c r="A56" s="100"/>
      <c r="B56" s="122"/>
      <c r="C56" s="122"/>
      <c r="D56" s="122"/>
      <c r="E56" s="123"/>
      <c r="F56" s="124"/>
      <c r="G56" s="234" t="s">
        <v>24</v>
      </c>
      <c r="H56" s="149">
        <f>SUM(D16,H16,L12,D28,H28,L24,D40,H40,L36,D52,H52,L48)</f>
        <v>33</v>
      </c>
      <c r="I56" s="121"/>
      <c r="J56" s="121" t="s">
        <v>138</v>
      </c>
      <c r="L56" s="123"/>
      <c r="M56" s="100"/>
    </row>
    <row r="57" spans="1:15" x14ac:dyDescent="0.25">
      <c r="B57" s="122"/>
      <c r="C57" s="122"/>
      <c r="D57" s="122"/>
      <c r="E57" s="122"/>
      <c r="F57" s="122"/>
      <c r="L57" s="129"/>
    </row>
  </sheetData>
  <sheetProtection password="CA8C" sheet="1" objects="1" scenarios="1"/>
  <mergeCells count="30">
    <mergeCell ref="A1:M1"/>
    <mergeCell ref="J18:L18"/>
    <mergeCell ref="C2:M4"/>
    <mergeCell ref="J30:L30"/>
    <mergeCell ref="J42:L42"/>
    <mergeCell ref="B18:D18"/>
    <mergeCell ref="F18:H18"/>
    <mergeCell ref="B30:D30"/>
    <mergeCell ref="F30:H30"/>
    <mergeCell ref="B42:D42"/>
    <mergeCell ref="F42:H42"/>
    <mergeCell ref="J14:L16"/>
    <mergeCell ref="J26:L28"/>
    <mergeCell ref="J38:L40"/>
    <mergeCell ref="J50:L52"/>
    <mergeCell ref="A30:A40"/>
    <mergeCell ref="A42:A52"/>
    <mergeCell ref="M6:M16"/>
    <mergeCell ref="M18:M28"/>
    <mergeCell ref="M30:M40"/>
    <mergeCell ref="M42:M52"/>
    <mergeCell ref="J13:L13"/>
    <mergeCell ref="J25:L25"/>
    <mergeCell ref="J37:L37"/>
    <mergeCell ref="J49:L49"/>
    <mergeCell ref="B6:D6"/>
    <mergeCell ref="F6:H6"/>
    <mergeCell ref="J6:L6"/>
    <mergeCell ref="A6:A16"/>
    <mergeCell ref="A18:A28"/>
  </mergeCells>
  <pageMargins left="0.25" right="0.25" top="0.13842592592592592" bottom="0.25" header="0" footer="0"/>
  <pageSetup scale="92"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x14:formula1>
            <xm:f>Hide!$A$1:$A$10</xm:f>
          </x14:formula1>
          <xm:sqref>C8:C15 G8:G15 K8:K11 C20:C27 G20:G27 K20:K23 C32:C39 G32:G39 C44:C51 G44:G51 K44:K47 K32:K35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showWhiteSpace="0" view="pageLayout" topLeftCell="A37" zoomScale="90" zoomScaleNormal="100" zoomScalePageLayoutView="90" workbookViewId="0">
      <selection activeCell="J74" sqref="J74"/>
    </sheetView>
  </sheetViews>
  <sheetFormatPr defaultRowHeight="15" x14ac:dyDescent="0.25"/>
  <cols>
    <col min="1" max="1" width="5.5703125" style="80" customWidth="1"/>
    <col min="2" max="2" width="16.7109375" style="80" customWidth="1"/>
    <col min="3" max="3" width="14.140625" style="80" customWidth="1"/>
    <col min="4" max="4" width="6.7109375" style="80" customWidth="1"/>
    <col min="5" max="5" width="1" style="80" customWidth="1"/>
    <col min="6" max="6" width="16.7109375" style="80" customWidth="1"/>
    <col min="7" max="7" width="14.140625" style="80" customWidth="1"/>
    <col min="8" max="8" width="6.7109375" style="80" customWidth="1"/>
    <col min="9" max="9" width="1" style="80" customWidth="1"/>
    <col min="10" max="10" width="16.7109375" style="80" customWidth="1"/>
    <col min="11" max="11" width="14.140625" style="82" customWidth="1"/>
    <col min="12" max="12" width="6.7109375" style="82" customWidth="1"/>
    <col min="13" max="13" width="5.5703125" style="80" customWidth="1"/>
    <col min="14" max="14" width="2.5703125" style="80" customWidth="1"/>
    <col min="15" max="15" width="6.7109375" style="80" customWidth="1"/>
    <col min="16" max="16" width="18.42578125" style="80" bestFit="1" customWidth="1"/>
    <col min="17" max="16384" width="9.140625" style="80"/>
  </cols>
  <sheetData>
    <row r="1" spans="1:14" x14ac:dyDescent="0.25">
      <c r="C1" s="327" t="s">
        <v>86</v>
      </c>
      <c r="D1" s="328"/>
      <c r="E1" s="328"/>
      <c r="F1" s="328"/>
      <c r="G1" s="328"/>
      <c r="H1" s="328"/>
      <c r="I1" s="328"/>
      <c r="J1" s="328"/>
      <c r="K1" s="328"/>
      <c r="L1" s="328"/>
      <c r="M1" s="329"/>
    </row>
    <row r="2" spans="1:14" x14ac:dyDescent="0.25">
      <c r="C2" s="330"/>
      <c r="D2" s="331"/>
      <c r="E2" s="331"/>
      <c r="F2" s="331"/>
      <c r="G2" s="331"/>
      <c r="H2" s="331"/>
      <c r="I2" s="331"/>
      <c r="J2" s="331"/>
      <c r="K2" s="331"/>
      <c r="L2" s="331"/>
      <c r="M2" s="332"/>
    </row>
    <row r="3" spans="1:14" ht="18" customHeight="1" thickBot="1" x14ac:dyDescent="0.3">
      <c r="C3" s="336"/>
      <c r="D3" s="337"/>
      <c r="E3" s="337"/>
      <c r="F3" s="337"/>
      <c r="G3" s="337"/>
      <c r="H3" s="337"/>
      <c r="I3" s="337"/>
      <c r="J3" s="337"/>
      <c r="K3" s="337"/>
      <c r="L3" s="337"/>
      <c r="M3" s="338"/>
    </row>
    <row r="4" spans="1:14" ht="5.85" customHeight="1" thickBot="1" x14ac:dyDescent="0.3">
      <c r="A4" s="81"/>
      <c r="B4" s="81"/>
      <c r="K4" s="80"/>
      <c r="L4" s="80"/>
      <c r="N4" s="82"/>
    </row>
    <row r="5" spans="1:14" ht="15.75" customHeight="1" thickBot="1" x14ac:dyDescent="0.3">
      <c r="A5" s="321" t="s">
        <v>22</v>
      </c>
      <c r="B5" s="324" t="s">
        <v>14</v>
      </c>
      <c r="C5" s="325"/>
      <c r="D5" s="326"/>
      <c r="E5" s="85"/>
      <c r="F5" s="324" t="s">
        <v>15</v>
      </c>
      <c r="G5" s="325"/>
      <c r="H5" s="326"/>
      <c r="I5" s="85"/>
      <c r="J5" s="324" t="s">
        <v>16</v>
      </c>
      <c r="K5" s="325"/>
      <c r="L5" s="326"/>
      <c r="M5" s="321" t="s">
        <v>22</v>
      </c>
    </row>
    <row r="6" spans="1:14" ht="15" customHeight="1" x14ac:dyDescent="0.25">
      <c r="A6" s="322"/>
      <c r="B6" s="86" t="s">
        <v>0</v>
      </c>
      <c r="C6" s="87" t="s">
        <v>12</v>
      </c>
      <c r="D6" s="88" t="s">
        <v>10</v>
      </c>
      <c r="E6" s="89"/>
      <c r="F6" s="86" t="s">
        <v>0</v>
      </c>
      <c r="G6" s="87" t="s">
        <v>12</v>
      </c>
      <c r="H6" s="90" t="s">
        <v>10</v>
      </c>
      <c r="I6" s="89"/>
      <c r="J6" s="86" t="s">
        <v>0</v>
      </c>
      <c r="K6" s="87" t="s">
        <v>12</v>
      </c>
      <c r="L6" s="90" t="s">
        <v>10</v>
      </c>
      <c r="M6" s="322"/>
    </row>
    <row r="7" spans="1:14" x14ac:dyDescent="0.25">
      <c r="A7" s="322"/>
      <c r="B7" s="1"/>
      <c r="C7" s="2"/>
      <c r="D7" s="3"/>
      <c r="E7" s="89"/>
      <c r="F7" s="1"/>
      <c r="G7" s="2"/>
      <c r="H7" s="3"/>
      <c r="I7" s="89"/>
      <c r="J7" s="1"/>
      <c r="K7" s="2"/>
      <c r="L7" s="3"/>
      <c r="M7" s="322"/>
    </row>
    <row r="8" spans="1:14" x14ac:dyDescent="0.25">
      <c r="A8" s="322"/>
      <c r="B8" s="1"/>
      <c r="C8" s="2"/>
      <c r="D8" s="3"/>
      <c r="E8" s="89"/>
      <c r="F8" s="1"/>
      <c r="G8" s="2"/>
      <c r="H8" s="3"/>
      <c r="I8" s="89"/>
      <c r="J8" s="1"/>
      <c r="K8" s="2"/>
      <c r="L8" s="3"/>
      <c r="M8" s="322"/>
    </row>
    <row r="9" spans="1:14" x14ac:dyDescent="0.25">
      <c r="A9" s="322"/>
      <c r="B9" s="1"/>
      <c r="C9" s="2"/>
      <c r="D9" s="3"/>
      <c r="E9" s="89"/>
      <c r="F9" s="1"/>
      <c r="G9" s="2"/>
      <c r="H9" s="3"/>
      <c r="I9" s="89"/>
      <c r="J9" s="1"/>
      <c r="K9" s="2"/>
      <c r="L9" s="3"/>
      <c r="M9" s="322"/>
    </row>
    <row r="10" spans="1:14" ht="15.75" thickBot="1" x14ac:dyDescent="0.3">
      <c r="A10" s="322"/>
      <c r="B10" s="1"/>
      <c r="C10" s="2"/>
      <c r="D10" s="3"/>
      <c r="E10" s="89"/>
      <c r="F10" s="1"/>
      <c r="G10" s="2"/>
      <c r="H10" s="3"/>
      <c r="I10" s="89"/>
      <c r="J10" s="1"/>
      <c r="K10" s="2"/>
      <c r="L10" s="3"/>
      <c r="M10" s="322"/>
    </row>
    <row r="11" spans="1:14" ht="15.75" thickBot="1" x14ac:dyDescent="0.3">
      <c r="A11" s="322"/>
      <c r="B11" s="1"/>
      <c r="C11" s="2"/>
      <c r="D11" s="3"/>
      <c r="E11" s="89"/>
      <c r="F11" s="1"/>
      <c r="G11" s="2"/>
      <c r="H11" s="3"/>
      <c r="I11" s="89"/>
      <c r="J11" s="91"/>
      <c r="K11" s="93" t="s">
        <v>17</v>
      </c>
      <c r="L11" s="94">
        <f>SUM(L7:L10)</f>
        <v>0</v>
      </c>
      <c r="M11" s="322"/>
    </row>
    <row r="12" spans="1:14" ht="15.75" thickBot="1" x14ac:dyDescent="0.3">
      <c r="A12" s="322"/>
      <c r="B12" s="1"/>
      <c r="C12" s="2"/>
      <c r="D12" s="3"/>
      <c r="E12" s="89"/>
      <c r="F12" s="1"/>
      <c r="G12" s="2"/>
      <c r="H12" s="3"/>
      <c r="I12" s="89"/>
      <c r="J12" s="324" t="s">
        <v>25</v>
      </c>
      <c r="K12" s="325"/>
      <c r="L12" s="326"/>
      <c r="M12" s="322"/>
    </row>
    <row r="13" spans="1:14" x14ac:dyDescent="0.25">
      <c r="A13" s="322"/>
      <c r="B13" s="1"/>
      <c r="C13" s="2"/>
      <c r="D13" s="3"/>
      <c r="E13" s="89"/>
      <c r="F13" s="1"/>
      <c r="G13" s="2"/>
      <c r="H13" s="4"/>
      <c r="I13" s="95"/>
      <c r="J13" s="312"/>
      <c r="K13" s="313"/>
      <c r="L13" s="314"/>
      <c r="M13" s="322"/>
    </row>
    <row r="14" spans="1:14" ht="15.75" thickBot="1" x14ac:dyDescent="0.3">
      <c r="A14" s="322"/>
      <c r="B14" s="1"/>
      <c r="C14" s="2"/>
      <c r="D14" s="3"/>
      <c r="E14" s="89"/>
      <c r="F14" s="1"/>
      <c r="G14" s="2"/>
      <c r="H14" s="5"/>
      <c r="I14" s="96"/>
      <c r="J14" s="315"/>
      <c r="K14" s="316"/>
      <c r="L14" s="317"/>
      <c r="M14" s="322"/>
    </row>
    <row r="15" spans="1:14" ht="15.75" thickBot="1" x14ac:dyDescent="0.3">
      <c r="A15" s="323"/>
      <c r="B15" s="97"/>
      <c r="C15" s="98" t="s">
        <v>17</v>
      </c>
      <c r="D15" s="94">
        <f>SUM(D7:D14)</f>
        <v>0</v>
      </c>
      <c r="E15" s="99"/>
      <c r="F15" s="97"/>
      <c r="G15" s="98" t="s">
        <v>17</v>
      </c>
      <c r="H15" s="94">
        <f>SUM(H7:H14)</f>
        <v>0</v>
      </c>
      <c r="I15" s="99"/>
      <c r="J15" s="318"/>
      <c r="K15" s="319"/>
      <c r="L15" s="320"/>
      <c r="M15" s="323"/>
    </row>
    <row r="16" spans="1:14" ht="6" customHeight="1" thickBot="1" x14ac:dyDescent="0.3">
      <c r="A16" s="81"/>
      <c r="B16" s="81"/>
      <c r="C16" s="83"/>
      <c r="D16" s="83"/>
      <c r="E16" s="119"/>
      <c r="F16" s="83"/>
      <c r="G16" s="83"/>
      <c r="H16" s="83"/>
      <c r="I16" s="119"/>
      <c r="J16" s="83"/>
      <c r="K16" s="83"/>
      <c r="L16" s="83"/>
      <c r="M16" s="119"/>
      <c r="N16" s="82"/>
    </row>
    <row r="17" spans="1:13" ht="15.75" customHeight="1" thickBot="1" x14ac:dyDescent="0.3">
      <c r="A17" s="321" t="s">
        <v>22</v>
      </c>
      <c r="B17" s="324" t="s">
        <v>14</v>
      </c>
      <c r="C17" s="325"/>
      <c r="D17" s="326"/>
      <c r="E17" s="85"/>
      <c r="F17" s="324" t="s">
        <v>15</v>
      </c>
      <c r="G17" s="325"/>
      <c r="H17" s="326"/>
      <c r="I17" s="85"/>
      <c r="J17" s="324" t="s">
        <v>16</v>
      </c>
      <c r="K17" s="325"/>
      <c r="L17" s="326"/>
      <c r="M17" s="321" t="s">
        <v>22</v>
      </c>
    </row>
    <row r="18" spans="1:13" ht="15" customHeight="1" x14ac:dyDescent="0.25">
      <c r="A18" s="322"/>
      <c r="B18" s="86" t="s">
        <v>0</v>
      </c>
      <c r="C18" s="87" t="s">
        <v>12</v>
      </c>
      <c r="D18" s="88" t="s">
        <v>10</v>
      </c>
      <c r="E18" s="89"/>
      <c r="F18" s="86" t="s">
        <v>0</v>
      </c>
      <c r="G18" s="87" t="s">
        <v>12</v>
      </c>
      <c r="H18" s="90" t="s">
        <v>10</v>
      </c>
      <c r="I18" s="89"/>
      <c r="J18" s="86" t="s">
        <v>0</v>
      </c>
      <c r="K18" s="87" t="s">
        <v>12</v>
      </c>
      <c r="L18" s="90" t="s">
        <v>10</v>
      </c>
      <c r="M18" s="322"/>
    </row>
    <row r="19" spans="1:13" x14ac:dyDescent="0.25">
      <c r="A19" s="322"/>
      <c r="B19" s="1"/>
      <c r="C19" s="2"/>
      <c r="D19" s="3"/>
      <c r="E19" s="89"/>
      <c r="F19" s="1"/>
      <c r="G19" s="2"/>
      <c r="H19" s="3"/>
      <c r="I19" s="89"/>
      <c r="J19" s="1"/>
      <c r="K19" s="2"/>
      <c r="L19" s="3"/>
      <c r="M19" s="322"/>
    </row>
    <row r="20" spans="1:13" x14ac:dyDescent="0.25">
      <c r="A20" s="322"/>
      <c r="B20" s="1"/>
      <c r="C20" s="2"/>
      <c r="D20" s="3"/>
      <c r="E20" s="89"/>
      <c r="F20" s="1"/>
      <c r="G20" s="2"/>
      <c r="H20" s="3"/>
      <c r="I20" s="89"/>
      <c r="J20" s="1"/>
      <c r="K20" s="2"/>
      <c r="L20" s="3"/>
      <c r="M20" s="322"/>
    </row>
    <row r="21" spans="1:13" x14ac:dyDescent="0.25">
      <c r="A21" s="322"/>
      <c r="B21" s="1"/>
      <c r="C21" s="2"/>
      <c r="D21" s="3"/>
      <c r="E21" s="89"/>
      <c r="F21" s="1"/>
      <c r="G21" s="2"/>
      <c r="H21" s="3"/>
      <c r="I21" s="89"/>
      <c r="J21" s="1"/>
      <c r="K21" s="2"/>
      <c r="L21" s="3"/>
      <c r="M21" s="322"/>
    </row>
    <row r="22" spans="1:13" ht="15.75" thickBot="1" x14ac:dyDescent="0.3">
      <c r="A22" s="322"/>
      <c r="B22" s="1"/>
      <c r="C22" s="2"/>
      <c r="D22" s="3"/>
      <c r="E22" s="89"/>
      <c r="F22" s="1"/>
      <c r="G22" s="2"/>
      <c r="H22" s="3"/>
      <c r="I22" s="89"/>
      <c r="J22" s="1"/>
      <c r="K22" s="2"/>
      <c r="L22" s="3"/>
      <c r="M22" s="322"/>
    </row>
    <row r="23" spans="1:13" ht="15.75" thickBot="1" x14ac:dyDescent="0.3">
      <c r="A23" s="322"/>
      <c r="B23" s="1"/>
      <c r="C23" s="2"/>
      <c r="D23" s="3"/>
      <c r="E23" s="89"/>
      <c r="F23" s="1"/>
      <c r="G23" s="2"/>
      <c r="H23" s="3"/>
      <c r="I23" s="89"/>
      <c r="J23" s="91"/>
      <c r="K23" s="93" t="s">
        <v>17</v>
      </c>
      <c r="L23" s="94">
        <f>SUM(L19:L22)</f>
        <v>0</v>
      </c>
      <c r="M23" s="322"/>
    </row>
    <row r="24" spans="1:13" ht="15.75" thickBot="1" x14ac:dyDescent="0.3">
      <c r="A24" s="322"/>
      <c r="B24" s="1"/>
      <c r="C24" s="2"/>
      <c r="D24" s="3"/>
      <c r="E24" s="89"/>
      <c r="F24" s="1"/>
      <c r="G24" s="2"/>
      <c r="H24" s="3"/>
      <c r="I24" s="89"/>
      <c r="J24" s="324" t="s">
        <v>25</v>
      </c>
      <c r="K24" s="325"/>
      <c r="L24" s="326"/>
      <c r="M24" s="322"/>
    </row>
    <row r="25" spans="1:13" x14ac:dyDescent="0.25">
      <c r="A25" s="322"/>
      <c r="B25" s="1"/>
      <c r="C25" s="2"/>
      <c r="D25" s="3"/>
      <c r="E25" s="89"/>
      <c r="F25" s="1"/>
      <c r="G25" s="2"/>
      <c r="H25" s="4"/>
      <c r="I25" s="95"/>
      <c r="J25" s="312"/>
      <c r="K25" s="313"/>
      <c r="L25" s="314"/>
      <c r="M25" s="322"/>
    </row>
    <row r="26" spans="1:13" ht="15.75" thickBot="1" x14ac:dyDescent="0.3">
      <c r="A26" s="322"/>
      <c r="B26" s="1"/>
      <c r="C26" s="2"/>
      <c r="D26" s="3"/>
      <c r="E26" s="89"/>
      <c r="F26" s="1"/>
      <c r="G26" s="2"/>
      <c r="H26" s="5"/>
      <c r="I26" s="96"/>
      <c r="J26" s="315"/>
      <c r="K26" s="316"/>
      <c r="L26" s="317"/>
      <c r="M26" s="322"/>
    </row>
    <row r="27" spans="1:13" ht="15.75" thickBot="1" x14ac:dyDescent="0.3">
      <c r="A27" s="323"/>
      <c r="B27" s="97"/>
      <c r="C27" s="98" t="s">
        <v>17</v>
      </c>
      <c r="D27" s="94">
        <f>SUM(D19:D26)</f>
        <v>0</v>
      </c>
      <c r="E27" s="99"/>
      <c r="F27" s="97"/>
      <c r="G27" s="98" t="s">
        <v>17</v>
      </c>
      <c r="H27" s="94">
        <f>SUM(H19:H26)</f>
        <v>0</v>
      </c>
      <c r="I27" s="99"/>
      <c r="J27" s="318"/>
      <c r="K27" s="319"/>
      <c r="L27" s="320"/>
      <c r="M27" s="323"/>
    </row>
    <row r="28" spans="1:13" ht="6" customHeight="1" thickBot="1" x14ac:dyDescent="0.3">
      <c r="A28" s="100"/>
      <c r="B28" s="100"/>
      <c r="C28" s="100"/>
      <c r="D28" s="100"/>
      <c r="E28" s="100"/>
      <c r="F28" s="100"/>
      <c r="G28" s="101"/>
      <c r="H28" s="102"/>
      <c r="I28" s="103"/>
      <c r="J28" s="100"/>
      <c r="K28" s="100"/>
      <c r="L28" s="100"/>
      <c r="M28" s="100"/>
    </row>
    <row r="29" spans="1:13" ht="15.75" customHeight="1" thickBot="1" x14ac:dyDescent="0.3">
      <c r="A29" s="321" t="s">
        <v>21</v>
      </c>
      <c r="B29" s="324" t="s">
        <v>14</v>
      </c>
      <c r="C29" s="325"/>
      <c r="D29" s="326"/>
      <c r="E29" s="85"/>
      <c r="F29" s="324" t="s">
        <v>15</v>
      </c>
      <c r="G29" s="325"/>
      <c r="H29" s="326"/>
      <c r="I29" s="85"/>
      <c r="J29" s="324" t="s">
        <v>16</v>
      </c>
      <c r="K29" s="325"/>
      <c r="L29" s="326"/>
      <c r="M29" s="321" t="s">
        <v>21</v>
      </c>
    </row>
    <row r="30" spans="1:13" ht="15" customHeight="1" x14ac:dyDescent="0.25">
      <c r="A30" s="322"/>
      <c r="B30" s="86" t="s">
        <v>0</v>
      </c>
      <c r="C30" s="87" t="s">
        <v>12</v>
      </c>
      <c r="D30" s="88" t="s">
        <v>10</v>
      </c>
      <c r="E30" s="89"/>
      <c r="F30" s="86" t="s">
        <v>0</v>
      </c>
      <c r="G30" s="87" t="s">
        <v>12</v>
      </c>
      <c r="H30" s="90" t="s">
        <v>10</v>
      </c>
      <c r="I30" s="89"/>
      <c r="J30" s="86" t="s">
        <v>0</v>
      </c>
      <c r="K30" s="87" t="s">
        <v>12</v>
      </c>
      <c r="L30" s="90" t="s">
        <v>10</v>
      </c>
      <c r="M30" s="322"/>
    </row>
    <row r="31" spans="1:13" x14ac:dyDescent="0.25">
      <c r="A31" s="322"/>
      <c r="B31" s="92" t="s">
        <v>1</v>
      </c>
      <c r="C31" s="92" t="s">
        <v>13</v>
      </c>
      <c r="D31" s="104">
        <v>3</v>
      </c>
      <c r="E31" s="105"/>
      <c r="F31" s="92" t="s">
        <v>4</v>
      </c>
      <c r="G31" s="92" t="s">
        <v>13</v>
      </c>
      <c r="H31" s="102">
        <v>3</v>
      </c>
      <c r="I31" s="105"/>
      <c r="J31" s="1"/>
      <c r="K31" s="2"/>
      <c r="L31" s="3"/>
      <c r="M31" s="322"/>
    </row>
    <row r="32" spans="1:13" x14ac:dyDescent="0.25">
      <c r="A32" s="322"/>
      <c r="B32" s="92" t="s">
        <v>3</v>
      </c>
      <c r="C32" s="92" t="s">
        <v>13</v>
      </c>
      <c r="D32" s="104">
        <v>1.5</v>
      </c>
      <c r="E32" s="105"/>
      <c r="F32" s="92" t="s">
        <v>5</v>
      </c>
      <c r="G32" s="92" t="s">
        <v>13</v>
      </c>
      <c r="H32" s="102">
        <v>1.5</v>
      </c>
      <c r="I32" s="105"/>
      <c r="J32" s="1"/>
      <c r="K32" s="2"/>
      <c r="L32" s="3"/>
      <c r="M32" s="322"/>
    </row>
    <row r="33" spans="1:13" x14ac:dyDescent="0.25">
      <c r="A33" s="322"/>
      <c r="B33" s="92" t="s">
        <v>2</v>
      </c>
      <c r="C33" s="92" t="s">
        <v>13</v>
      </c>
      <c r="D33" s="104">
        <v>3</v>
      </c>
      <c r="E33" s="105"/>
      <c r="F33" s="92" t="s">
        <v>97</v>
      </c>
      <c r="G33" s="92" t="s">
        <v>13</v>
      </c>
      <c r="H33" s="102">
        <v>3</v>
      </c>
      <c r="I33" s="105"/>
      <c r="J33" s="1"/>
      <c r="K33" s="2"/>
      <c r="L33" s="3"/>
      <c r="M33" s="322"/>
    </row>
    <row r="34" spans="1:13" ht="15.75" thickBot="1" x14ac:dyDescent="0.3">
      <c r="A34" s="322"/>
      <c r="B34" s="2"/>
      <c r="C34" s="2"/>
      <c r="D34" s="7"/>
      <c r="E34" s="105"/>
      <c r="F34" s="2"/>
      <c r="G34" s="2"/>
      <c r="H34" s="6"/>
      <c r="I34" s="105"/>
      <c r="J34" s="1"/>
      <c r="K34" s="2"/>
      <c r="L34" s="3"/>
      <c r="M34" s="322"/>
    </row>
    <row r="35" spans="1:13" ht="15.75" thickBot="1" x14ac:dyDescent="0.3">
      <c r="A35" s="322"/>
      <c r="B35" s="2"/>
      <c r="C35" s="2"/>
      <c r="D35" s="7"/>
      <c r="E35" s="105"/>
      <c r="F35" s="2"/>
      <c r="G35" s="2"/>
      <c r="H35" s="6"/>
      <c r="I35" s="105"/>
      <c r="J35" s="91"/>
      <c r="K35" s="93" t="s">
        <v>17</v>
      </c>
      <c r="L35" s="94">
        <f>SUM(L31:L34)</f>
        <v>0</v>
      </c>
      <c r="M35" s="322"/>
    </row>
    <row r="36" spans="1:13" ht="15.75" thickBot="1" x14ac:dyDescent="0.3">
      <c r="A36" s="322"/>
      <c r="B36" s="2"/>
      <c r="C36" s="2"/>
      <c r="D36" s="7"/>
      <c r="E36" s="105"/>
      <c r="F36" s="2"/>
      <c r="G36" s="2"/>
      <c r="H36" s="6"/>
      <c r="I36" s="105"/>
      <c r="J36" s="324" t="s">
        <v>25</v>
      </c>
      <c r="K36" s="325"/>
      <c r="L36" s="326"/>
      <c r="M36" s="322"/>
    </row>
    <row r="37" spans="1:13" x14ac:dyDescent="0.25">
      <c r="A37" s="322"/>
      <c r="B37" s="1"/>
      <c r="C37" s="2"/>
      <c r="D37" s="8"/>
      <c r="E37" s="105"/>
      <c r="F37" s="2"/>
      <c r="G37" s="2"/>
      <c r="H37" s="6"/>
      <c r="I37" s="105"/>
      <c r="J37" s="312"/>
      <c r="K37" s="313"/>
      <c r="L37" s="314"/>
      <c r="M37" s="322"/>
    </row>
    <row r="38" spans="1:13" ht="15.75" thickBot="1" x14ac:dyDescent="0.3">
      <c r="A38" s="322"/>
      <c r="B38" s="1"/>
      <c r="C38" s="2"/>
      <c r="D38" s="8"/>
      <c r="E38" s="105"/>
      <c r="F38" s="2"/>
      <c r="G38" s="2"/>
      <c r="H38" s="9"/>
      <c r="I38" s="107"/>
      <c r="J38" s="315"/>
      <c r="K38" s="316"/>
      <c r="L38" s="317"/>
      <c r="M38" s="322"/>
    </row>
    <row r="39" spans="1:13" ht="15" customHeight="1" thickBot="1" x14ac:dyDescent="0.3">
      <c r="A39" s="323"/>
      <c r="B39" s="97"/>
      <c r="C39" s="98" t="s">
        <v>17</v>
      </c>
      <c r="D39" s="94">
        <f>SUM(D31:D38)</f>
        <v>7.5</v>
      </c>
      <c r="E39" s="108"/>
      <c r="F39" s="97"/>
      <c r="G39" s="98" t="s">
        <v>17</v>
      </c>
      <c r="H39" s="94">
        <f>SUM(H31:H38)</f>
        <v>7.5</v>
      </c>
      <c r="I39" s="109"/>
      <c r="J39" s="318"/>
      <c r="K39" s="319"/>
      <c r="L39" s="320"/>
      <c r="M39" s="323"/>
    </row>
    <row r="40" spans="1:13" ht="6" customHeight="1" thickBot="1" x14ac:dyDescent="0.3">
      <c r="A40" s="100"/>
      <c r="B40" s="100"/>
      <c r="C40" s="110"/>
      <c r="D40" s="110"/>
      <c r="E40" s="110"/>
      <c r="F40" s="100"/>
      <c r="G40" s="87"/>
      <c r="H40" s="111"/>
      <c r="I40" s="103"/>
      <c r="J40" s="100"/>
      <c r="K40" s="106"/>
      <c r="L40" s="106"/>
      <c r="M40" s="100"/>
    </row>
    <row r="41" spans="1:13" ht="15.75" customHeight="1" thickBot="1" x14ac:dyDescent="0.3">
      <c r="A41" s="321" t="s">
        <v>20</v>
      </c>
      <c r="B41" s="324" t="s">
        <v>14</v>
      </c>
      <c r="C41" s="325"/>
      <c r="D41" s="326"/>
      <c r="E41" s="85"/>
      <c r="F41" s="324" t="s">
        <v>15</v>
      </c>
      <c r="G41" s="325"/>
      <c r="H41" s="326"/>
      <c r="I41" s="85"/>
      <c r="J41" s="324" t="s">
        <v>16</v>
      </c>
      <c r="K41" s="325"/>
      <c r="L41" s="326"/>
      <c r="M41" s="321" t="s">
        <v>20</v>
      </c>
    </row>
    <row r="42" spans="1:13" ht="15" customHeight="1" x14ac:dyDescent="0.25">
      <c r="A42" s="322"/>
      <c r="B42" s="86" t="s">
        <v>0</v>
      </c>
      <c r="C42" s="87" t="s">
        <v>12</v>
      </c>
      <c r="D42" s="88" t="s">
        <v>10</v>
      </c>
      <c r="E42" s="89"/>
      <c r="F42" s="86" t="s">
        <v>0</v>
      </c>
      <c r="G42" s="87" t="s">
        <v>12</v>
      </c>
      <c r="H42" s="90" t="s">
        <v>10</v>
      </c>
      <c r="I42" s="89"/>
      <c r="J42" s="86" t="s">
        <v>0</v>
      </c>
      <c r="K42" s="87" t="s">
        <v>12</v>
      </c>
      <c r="L42" s="90" t="s">
        <v>10</v>
      </c>
      <c r="M42" s="322"/>
    </row>
    <row r="43" spans="1:13" x14ac:dyDescent="0.25">
      <c r="A43" s="322"/>
      <c r="B43" s="92" t="s">
        <v>6</v>
      </c>
      <c r="C43" s="92" t="s">
        <v>13</v>
      </c>
      <c r="D43" s="102">
        <v>3</v>
      </c>
      <c r="E43" s="105"/>
      <c r="F43" s="92" t="s">
        <v>9</v>
      </c>
      <c r="G43" s="92" t="s">
        <v>13</v>
      </c>
      <c r="H43" s="102">
        <v>3</v>
      </c>
      <c r="I43" s="105"/>
      <c r="J43" s="1"/>
      <c r="K43" s="2"/>
      <c r="L43" s="3"/>
      <c r="M43" s="322"/>
    </row>
    <row r="44" spans="1:13" x14ac:dyDescent="0.25">
      <c r="A44" s="322"/>
      <c r="B44" s="92" t="s">
        <v>7</v>
      </c>
      <c r="C44" s="92" t="s">
        <v>13</v>
      </c>
      <c r="D44" s="102">
        <v>1.5</v>
      </c>
      <c r="E44" s="105"/>
      <c r="F44" s="92" t="s">
        <v>98</v>
      </c>
      <c r="G44" s="92" t="s">
        <v>13</v>
      </c>
      <c r="H44" s="102">
        <v>1.5</v>
      </c>
      <c r="I44" s="105"/>
      <c r="J44" s="1"/>
      <c r="K44" s="2"/>
      <c r="L44" s="3"/>
      <c r="M44" s="322"/>
    </row>
    <row r="45" spans="1:13" x14ac:dyDescent="0.25">
      <c r="A45" s="322"/>
      <c r="B45" s="92" t="s">
        <v>8</v>
      </c>
      <c r="C45" s="92" t="s">
        <v>13</v>
      </c>
      <c r="D45" s="102">
        <v>3</v>
      </c>
      <c r="E45" s="105"/>
      <c r="F45" s="92" t="s">
        <v>99</v>
      </c>
      <c r="G45" s="92" t="s">
        <v>13</v>
      </c>
      <c r="H45" s="102">
        <v>3</v>
      </c>
      <c r="I45" s="105"/>
      <c r="J45" s="1"/>
      <c r="K45" s="2"/>
      <c r="L45" s="3"/>
      <c r="M45" s="322"/>
    </row>
    <row r="46" spans="1:13" ht="15.75" thickBot="1" x14ac:dyDescent="0.3">
      <c r="A46" s="322"/>
      <c r="B46" s="2"/>
      <c r="C46" s="2"/>
      <c r="D46" s="6"/>
      <c r="E46" s="105"/>
      <c r="F46" s="2"/>
      <c r="G46" s="2"/>
      <c r="H46" s="6"/>
      <c r="I46" s="105"/>
      <c r="J46" s="1"/>
      <c r="K46" s="2"/>
      <c r="L46" s="3"/>
      <c r="M46" s="322"/>
    </row>
    <row r="47" spans="1:13" ht="15.75" thickBot="1" x14ac:dyDescent="0.3">
      <c r="A47" s="322"/>
      <c r="B47" s="2"/>
      <c r="C47" s="2"/>
      <c r="D47" s="6"/>
      <c r="E47" s="105"/>
      <c r="F47" s="2"/>
      <c r="G47" s="2"/>
      <c r="H47" s="6"/>
      <c r="I47" s="105"/>
      <c r="J47" s="91"/>
      <c r="K47" s="93" t="s">
        <v>17</v>
      </c>
      <c r="L47" s="94">
        <f>SUM(L43:L46)</f>
        <v>0</v>
      </c>
      <c r="M47" s="322"/>
    </row>
    <row r="48" spans="1:13" ht="15.75" thickBot="1" x14ac:dyDescent="0.3">
      <c r="A48" s="322"/>
      <c r="B48" s="2"/>
      <c r="C48" s="2"/>
      <c r="D48" s="6"/>
      <c r="E48" s="105"/>
      <c r="F48" s="2"/>
      <c r="G48" s="2"/>
      <c r="H48" s="6"/>
      <c r="I48" s="105"/>
      <c r="J48" s="324" t="s">
        <v>25</v>
      </c>
      <c r="K48" s="325"/>
      <c r="L48" s="326"/>
      <c r="M48" s="322"/>
    </row>
    <row r="49" spans="1:15" x14ac:dyDescent="0.25">
      <c r="A49" s="322"/>
      <c r="B49" s="1"/>
      <c r="C49" s="2"/>
      <c r="D49" s="3"/>
      <c r="E49" s="105"/>
      <c r="F49" s="1"/>
      <c r="G49" s="2"/>
      <c r="H49" s="3"/>
      <c r="I49" s="105"/>
      <c r="J49" s="312"/>
      <c r="K49" s="313"/>
      <c r="L49" s="314"/>
      <c r="M49" s="322"/>
    </row>
    <row r="50" spans="1:15" ht="15.75" thickBot="1" x14ac:dyDescent="0.3">
      <c r="A50" s="322"/>
      <c r="B50" s="1"/>
      <c r="C50" s="2"/>
      <c r="D50" s="3"/>
      <c r="E50" s="105"/>
      <c r="F50" s="91"/>
      <c r="G50" s="92"/>
      <c r="H50" s="120"/>
      <c r="I50" s="105"/>
      <c r="J50" s="315"/>
      <c r="K50" s="316"/>
      <c r="L50" s="317"/>
      <c r="M50" s="322"/>
    </row>
    <row r="51" spans="1:15" ht="15.75" thickBot="1" x14ac:dyDescent="0.3">
      <c r="A51" s="323"/>
      <c r="B51" s="97"/>
      <c r="C51" s="98" t="s">
        <v>17</v>
      </c>
      <c r="D51" s="94">
        <f>SUM(D43:D50)</f>
        <v>7.5</v>
      </c>
      <c r="E51" s="108"/>
      <c r="F51" s="97"/>
      <c r="G51" s="98" t="s">
        <v>17</v>
      </c>
      <c r="H51" s="94">
        <f>SUM(H43:H50)</f>
        <v>7.5</v>
      </c>
      <c r="I51" s="112"/>
      <c r="J51" s="318"/>
      <c r="K51" s="319"/>
      <c r="L51" s="320"/>
      <c r="M51" s="323"/>
    </row>
    <row r="52" spans="1:15" ht="6" customHeight="1" thickBot="1" x14ac:dyDescent="0.3">
      <c r="A52" s="100"/>
      <c r="B52" s="100"/>
      <c r="C52" s="100"/>
      <c r="D52" s="100"/>
      <c r="E52" s="100"/>
      <c r="F52" s="100"/>
      <c r="G52" s="113"/>
      <c r="H52" s="113"/>
      <c r="I52" s="113"/>
      <c r="J52" s="100"/>
      <c r="K52" s="106"/>
      <c r="L52" s="106"/>
      <c r="M52" s="100"/>
      <c r="O52" s="114"/>
    </row>
    <row r="53" spans="1:15" ht="15.75" customHeight="1" thickBot="1" x14ac:dyDescent="0.3">
      <c r="A53" s="321" t="s">
        <v>19</v>
      </c>
      <c r="B53" s="324" t="s">
        <v>14</v>
      </c>
      <c r="C53" s="325"/>
      <c r="D53" s="325"/>
      <c r="E53" s="85"/>
      <c r="F53" s="324" t="s">
        <v>15</v>
      </c>
      <c r="G53" s="325"/>
      <c r="H53" s="326"/>
      <c r="I53" s="85"/>
      <c r="J53" s="324" t="s">
        <v>16</v>
      </c>
      <c r="K53" s="325"/>
      <c r="L53" s="326"/>
      <c r="M53" s="321" t="s">
        <v>19</v>
      </c>
    </row>
    <row r="54" spans="1:15" ht="15" customHeight="1" x14ac:dyDescent="0.25">
      <c r="A54" s="322"/>
      <c r="B54" s="111" t="s">
        <v>0</v>
      </c>
      <c r="C54" s="87" t="s">
        <v>12</v>
      </c>
      <c r="D54" s="111" t="s">
        <v>10</v>
      </c>
      <c r="E54" s="105"/>
      <c r="F54" s="86" t="s">
        <v>0</v>
      </c>
      <c r="G54" s="87" t="s">
        <v>12</v>
      </c>
      <c r="H54" s="90" t="s">
        <v>10</v>
      </c>
      <c r="I54" s="89"/>
      <c r="J54" s="86" t="s">
        <v>0</v>
      </c>
      <c r="K54" s="87" t="s">
        <v>12</v>
      </c>
      <c r="L54" s="90" t="s">
        <v>10</v>
      </c>
      <c r="M54" s="322"/>
    </row>
    <row r="55" spans="1:15" x14ac:dyDescent="0.25">
      <c r="A55" s="322"/>
      <c r="B55" s="92" t="s">
        <v>11</v>
      </c>
      <c r="C55" s="92" t="s">
        <v>13</v>
      </c>
      <c r="D55" s="102">
        <v>3</v>
      </c>
      <c r="E55" s="105"/>
      <c r="F55" s="1"/>
      <c r="G55" s="2"/>
      <c r="H55" s="3"/>
      <c r="I55" s="89"/>
      <c r="J55" s="1"/>
      <c r="K55" s="2"/>
      <c r="L55" s="3"/>
      <c r="M55" s="322"/>
    </row>
    <row r="56" spans="1:15" x14ac:dyDescent="0.25">
      <c r="A56" s="322"/>
      <c r="B56" s="2"/>
      <c r="C56" s="2"/>
      <c r="D56" s="6"/>
      <c r="E56" s="105"/>
      <c r="F56" s="1"/>
      <c r="G56" s="2"/>
      <c r="H56" s="3"/>
      <c r="I56" s="89"/>
      <c r="J56" s="1"/>
      <c r="K56" s="2"/>
      <c r="L56" s="3"/>
      <c r="M56" s="322"/>
    </row>
    <row r="57" spans="1:15" x14ac:dyDescent="0.25">
      <c r="A57" s="322"/>
      <c r="B57" s="2"/>
      <c r="C57" s="2"/>
      <c r="D57" s="6"/>
      <c r="E57" s="105"/>
      <c r="F57" s="1"/>
      <c r="G57" s="2"/>
      <c r="H57" s="3"/>
      <c r="I57" s="89"/>
      <c r="J57" s="1"/>
      <c r="K57" s="2"/>
      <c r="L57" s="3"/>
      <c r="M57" s="322"/>
    </row>
    <row r="58" spans="1:15" ht="15.75" thickBot="1" x14ac:dyDescent="0.3">
      <c r="A58" s="322"/>
      <c r="B58" s="2"/>
      <c r="C58" s="2"/>
      <c r="D58" s="6"/>
      <c r="E58" s="105"/>
      <c r="F58" s="1"/>
      <c r="G58" s="2"/>
      <c r="H58" s="3"/>
      <c r="I58" s="89"/>
      <c r="J58" s="1"/>
      <c r="K58" s="2"/>
      <c r="L58" s="3"/>
      <c r="M58" s="322"/>
    </row>
    <row r="59" spans="1:15" ht="15.75" thickBot="1" x14ac:dyDescent="0.3">
      <c r="A59" s="322"/>
      <c r="B59" s="2"/>
      <c r="C59" s="2"/>
      <c r="D59" s="6"/>
      <c r="E59" s="105"/>
      <c r="F59" s="1"/>
      <c r="G59" s="2"/>
      <c r="H59" s="3"/>
      <c r="I59" s="89"/>
      <c r="J59" s="91"/>
      <c r="K59" s="93" t="s">
        <v>17</v>
      </c>
      <c r="L59" s="94">
        <f>SUM(L55:L58)</f>
        <v>0</v>
      </c>
      <c r="M59" s="322"/>
    </row>
    <row r="60" spans="1:15" ht="15.75" thickBot="1" x14ac:dyDescent="0.3">
      <c r="A60" s="322"/>
      <c r="B60" s="2"/>
      <c r="C60" s="2"/>
      <c r="D60" s="6"/>
      <c r="E60" s="105"/>
      <c r="F60" s="1"/>
      <c r="G60" s="2"/>
      <c r="H60" s="3"/>
      <c r="I60" s="89"/>
      <c r="J60" s="324" t="s">
        <v>25</v>
      </c>
      <c r="K60" s="325"/>
      <c r="L60" s="326"/>
      <c r="M60" s="322"/>
    </row>
    <row r="61" spans="1:15" x14ac:dyDescent="0.25">
      <c r="A61" s="322"/>
      <c r="B61" s="1"/>
      <c r="C61" s="2"/>
      <c r="D61" s="3"/>
      <c r="E61" s="105"/>
      <c r="F61" s="1"/>
      <c r="G61" s="2"/>
      <c r="H61" s="4"/>
      <c r="I61" s="95"/>
      <c r="J61" s="312"/>
      <c r="K61" s="313"/>
      <c r="L61" s="314"/>
      <c r="M61" s="322"/>
    </row>
    <row r="62" spans="1:15" ht="15.75" thickBot="1" x14ac:dyDescent="0.3">
      <c r="A62" s="322"/>
      <c r="B62" s="1"/>
      <c r="C62" s="2"/>
      <c r="D62" s="3"/>
      <c r="E62" s="105"/>
      <c r="F62" s="1"/>
      <c r="G62" s="2"/>
      <c r="H62" s="5"/>
      <c r="I62" s="96"/>
      <c r="J62" s="315"/>
      <c r="K62" s="316"/>
      <c r="L62" s="317"/>
      <c r="M62" s="322"/>
    </row>
    <row r="63" spans="1:15" ht="15.75" thickBot="1" x14ac:dyDescent="0.3">
      <c r="A63" s="323"/>
      <c r="B63" s="97"/>
      <c r="C63" s="98" t="s">
        <v>17</v>
      </c>
      <c r="D63" s="94">
        <f>SUM(D55:D62)</f>
        <v>3</v>
      </c>
      <c r="E63" s="108"/>
      <c r="F63" s="97"/>
      <c r="G63" s="98" t="s">
        <v>17</v>
      </c>
      <c r="H63" s="94">
        <f>SUM(H55:H62)</f>
        <v>0</v>
      </c>
      <c r="I63" s="99"/>
      <c r="J63" s="318"/>
      <c r="K63" s="319"/>
      <c r="L63" s="320"/>
      <c r="M63" s="323"/>
    </row>
    <row r="64" spans="1:15" ht="15.75" thickBot="1" x14ac:dyDescent="0.3">
      <c r="B64" s="121"/>
      <c r="C64" s="121"/>
      <c r="D64" s="121"/>
      <c r="E64" s="121"/>
      <c r="F64" s="121"/>
      <c r="N64" s="117"/>
      <c r="O64" s="114"/>
    </row>
    <row r="65" spans="1:15" ht="15.75" thickBot="1" x14ac:dyDescent="0.3">
      <c r="A65" s="100" t="s">
        <v>100</v>
      </c>
      <c r="F65" s="122"/>
      <c r="G65" s="115" t="s">
        <v>23</v>
      </c>
      <c r="H65" s="116">
        <f>SUMIF(C7:C14,"BUS*",D7:D14)+SUMIF(G7:G14,"BUS*",H7:H14)+SUMIF(K7:K10,"BUS*",L7:L10)+SUMIF(C19:C26,"BUS*",D19:D26)+SUMIF(G19:G26,"BUS*",H19:H26)+SUMIF(K19:K22,"BUS*",L19:L22)+SUMIF(C31:C38,"BUS*",D31:D38)+SUMIF(G31:G38,"BUS*",H31:H38)+SUMIF(K31:K34,"BUS*",L31:L34)+SUMIF(C43:C50,"BUS*",D43:D50)+SUMIF(G43:G50,"BUS*",H43:H50)+SUMIF(K43:K46,"BUS*",L43:L46)+SUMIF(C55:C62,"BUS*",D55:D62)+SUMIF(G55:G62,"BUS*",H55:H62)+SUMIF(K55:K58,"BUS*",L55:L58)</f>
        <v>33</v>
      </c>
      <c r="I65" s="121" t="s">
        <v>93</v>
      </c>
      <c r="J65" s="121"/>
      <c r="N65" s="81"/>
      <c r="O65" s="114"/>
    </row>
    <row r="66" spans="1:15" ht="15.75" thickBot="1" x14ac:dyDescent="0.3">
      <c r="A66" s="100"/>
      <c r="B66" s="122"/>
      <c r="F66" s="124"/>
      <c r="G66" s="115" t="s">
        <v>79</v>
      </c>
      <c r="H66" s="116">
        <f>SUMIF(C7:C14,"LSA*",D7:D14)+SUMIF(G7:G14,"LSA*",H7:H14)+SUMIF(K7:K10,"LSA*",L7:L10)+SUMIF(C19:C26,"LSA*",D19:D26)+SUMIF(G19:G26,"LSA*",H19:H26)+SUMIF(K19:K22,"LSA*",L19:L22)+SUMIF(C31:C38,"LSA*",D31:D38)+SUMIF(G31:G38,"LSA*",H31:H38)+SUMIF(K31:K34,"LSA*",L31:L34)+SUMIF(C43:C50,"LSA*",D43:D50)+SUMIF(G43:G50,"LSA*",H43:H50)+SUMIF(K43:K46,"LSA*",L43:L46)+SUMIF(C55:C62,"LSA*",D55:D62)+SUMIF(G55:G62,"LSA*",H55:H62)+SUMIF(K55:K58,"LSA*",L55:L58)</f>
        <v>0</v>
      </c>
      <c r="I66" s="121" t="s">
        <v>95</v>
      </c>
      <c r="J66" s="121"/>
      <c r="N66" s="81"/>
    </row>
    <row r="67" spans="1:15" ht="15.75" thickBot="1" x14ac:dyDescent="0.3">
      <c r="A67" s="100"/>
      <c r="E67" s="100"/>
      <c r="F67" s="118"/>
      <c r="G67" s="115" t="s">
        <v>24</v>
      </c>
      <c r="H67" s="116">
        <f>SUM(D15,H15,L11,D27,H27,L23,D39,H39,L35,D51,H51,L47,D63,H63,L59)</f>
        <v>33</v>
      </c>
      <c r="I67" s="121" t="s">
        <v>94</v>
      </c>
      <c r="J67" s="121"/>
      <c r="K67" s="100"/>
      <c r="L67" s="100"/>
      <c r="M67" s="100"/>
    </row>
  </sheetData>
  <mergeCells count="36">
    <mergeCell ref="C1:M3"/>
    <mergeCell ref="A5:A15"/>
    <mergeCell ref="B5:D5"/>
    <mergeCell ref="F5:H5"/>
    <mergeCell ref="J5:L5"/>
    <mergeCell ref="M5:M15"/>
    <mergeCell ref="J12:L12"/>
    <mergeCell ref="J13:L15"/>
    <mergeCell ref="A17:A27"/>
    <mergeCell ref="B17:D17"/>
    <mergeCell ref="F17:H17"/>
    <mergeCell ref="J17:L17"/>
    <mergeCell ref="M17:M27"/>
    <mergeCell ref="J24:L24"/>
    <mergeCell ref="J25:L27"/>
    <mergeCell ref="A29:A39"/>
    <mergeCell ref="B29:D29"/>
    <mergeCell ref="F29:H29"/>
    <mergeCell ref="J29:L29"/>
    <mergeCell ref="M29:M39"/>
    <mergeCell ref="J36:L36"/>
    <mergeCell ref="J37:L39"/>
    <mergeCell ref="A41:A51"/>
    <mergeCell ref="B41:D41"/>
    <mergeCell ref="F41:H41"/>
    <mergeCell ref="J41:L41"/>
    <mergeCell ref="M41:M51"/>
    <mergeCell ref="J48:L48"/>
    <mergeCell ref="J49:L51"/>
    <mergeCell ref="A53:A63"/>
    <mergeCell ref="B53:D53"/>
    <mergeCell ref="F53:H53"/>
    <mergeCell ref="J53:L53"/>
    <mergeCell ref="M53:M63"/>
    <mergeCell ref="J60:L60"/>
    <mergeCell ref="J61:L63"/>
  </mergeCells>
  <pageMargins left="0.25" right="0.25" top="0.25" bottom="0.25" header="0" footer="0"/>
  <pageSetup scale="8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x14:formula1>
            <xm:f>Hide!$A$1:$A$10</xm:f>
          </x14:formula1>
          <xm:sqref>C7:C14 G7:G14 K7:K10 C19:C26 G19:G26 K19:K22 K55:K58 C31:C38 K31:K34 G31:G38 C43:C50 K43:K46 G43:G50 G55:G62 C55:C62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view="pageLayout" topLeftCell="A7" zoomScale="90" zoomScaleNormal="100" zoomScalePageLayoutView="90" workbookViewId="0">
      <selection activeCell="D23" sqref="D23"/>
    </sheetView>
  </sheetViews>
  <sheetFormatPr defaultRowHeight="15" x14ac:dyDescent="0.25"/>
  <cols>
    <col min="1" max="1" width="5.5703125" style="80" customWidth="1"/>
    <col min="2" max="2" width="16.7109375" style="80" customWidth="1"/>
    <col min="3" max="3" width="14.140625" style="80" customWidth="1"/>
    <col min="4" max="4" width="6.7109375" style="80" customWidth="1"/>
    <col min="5" max="5" width="1" style="80" customWidth="1"/>
    <col min="6" max="6" width="16.7109375" style="80" customWidth="1"/>
    <col min="7" max="7" width="14.140625" style="80" customWidth="1"/>
    <col min="8" max="8" width="6.7109375" style="80" customWidth="1"/>
    <col min="9" max="9" width="1" style="80" customWidth="1"/>
    <col min="10" max="10" width="16.7109375" style="80" customWidth="1"/>
    <col min="11" max="11" width="14.140625" style="82" customWidth="1"/>
    <col min="12" max="12" width="6.7109375" style="82" customWidth="1"/>
    <col min="13" max="13" width="5.5703125" style="80" customWidth="1"/>
    <col min="14" max="14" width="2.5703125" style="80" customWidth="1"/>
    <col min="15" max="15" width="6.7109375" style="80" customWidth="1"/>
    <col min="16" max="16" width="18.42578125" style="80" bestFit="1" customWidth="1"/>
    <col min="17" max="16384" width="9.140625" style="80"/>
  </cols>
  <sheetData>
    <row r="1" spans="1:14" ht="18.75" x14ac:dyDescent="0.25">
      <c r="A1" s="242" t="s">
        <v>152</v>
      </c>
      <c r="B1" s="242"/>
      <c r="C1" s="242"/>
      <c r="D1" s="242"/>
      <c r="E1" s="242"/>
      <c r="F1" s="242"/>
      <c r="G1" s="242"/>
      <c r="H1" s="242"/>
      <c r="I1" s="242"/>
      <c r="J1" s="242"/>
      <c r="K1" s="242"/>
      <c r="L1" s="242"/>
      <c r="M1" s="242"/>
    </row>
    <row r="2" spans="1:14" x14ac:dyDescent="0.25">
      <c r="C2" s="327" t="s">
        <v>137</v>
      </c>
      <c r="D2" s="328"/>
      <c r="E2" s="328"/>
      <c r="F2" s="328"/>
      <c r="G2" s="328"/>
      <c r="H2" s="328"/>
      <c r="I2" s="328"/>
      <c r="J2" s="328"/>
      <c r="K2" s="328"/>
      <c r="L2" s="328"/>
      <c r="M2" s="329"/>
    </row>
    <row r="3" spans="1:14" x14ac:dyDescent="0.25">
      <c r="C3" s="330"/>
      <c r="D3" s="331"/>
      <c r="E3" s="331"/>
      <c r="F3" s="331"/>
      <c r="G3" s="331"/>
      <c r="H3" s="331"/>
      <c r="I3" s="331"/>
      <c r="J3" s="331"/>
      <c r="K3" s="331"/>
      <c r="L3" s="331"/>
      <c r="M3" s="332"/>
    </row>
    <row r="4" spans="1:14" ht="15.75" customHeight="1" x14ac:dyDescent="0.25">
      <c r="C4" s="333"/>
      <c r="D4" s="334"/>
      <c r="E4" s="334"/>
      <c r="F4" s="334"/>
      <c r="G4" s="334"/>
      <c r="H4" s="334"/>
      <c r="I4" s="334"/>
      <c r="J4" s="334"/>
      <c r="K4" s="334"/>
      <c r="L4" s="334"/>
      <c r="M4" s="335"/>
    </row>
    <row r="5" spans="1:14" ht="5.85" customHeight="1" thickBot="1" x14ac:dyDescent="0.3">
      <c r="A5" s="81"/>
      <c r="B5" s="81"/>
      <c r="K5" s="80"/>
      <c r="L5" s="80"/>
      <c r="N5" s="82"/>
    </row>
    <row r="6" spans="1:14" ht="15.75" customHeight="1" thickBot="1" x14ac:dyDescent="0.3">
      <c r="A6" s="321" t="s">
        <v>22</v>
      </c>
      <c r="B6" s="324" t="s">
        <v>14</v>
      </c>
      <c r="C6" s="325"/>
      <c r="D6" s="326"/>
      <c r="E6" s="85"/>
      <c r="F6" s="324" t="s">
        <v>15</v>
      </c>
      <c r="G6" s="325"/>
      <c r="H6" s="326"/>
      <c r="I6" s="85"/>
      <c r="J6" s="324" t="s">
        <v>16</v>
      </c>
      <c r="K6" s="325"/>
      <c r="L6" s="326"/>
      <c r="M6" s="321" t="s">
        <v>22</v>
      </c>
    </row>
    <row r="7" spans="1:14" ht="15" customHeight="1" x14ac:dyDescent="0.25">
      <c r="A7" s="322"/>
      <c r="B7" s="86" t="s">
        <v>0</v>
      </c>
      <c r="C7" s="87" t="s">
        <v>12</v>
      </c>
      <c r="D7" s="88" t="s">
        <v>10</v>
      </c>
      <c r="E7" s="89"/>
      <c r="F7" s="86" t="s">
        <v>0</v>
      </c>
      <c r="G7" s="87" t="s">
        <v>12</v>
      </c>
      <c r="H7" s="90" t="s">
        <v>10</v>
      </c>
      <c r="I7" s="89"/>
      <c r="J7" s="86" t="s">
        <v>0</v>
      </c>
      <c r="K7" s="87" t="s">
        <v>12</v>
      </c>
      <c r="L7" s="90" t="s">
        <v>10</v>
      </c>
      <c r="M7" s="322"/>
    </row>
    <row r="8" spans="1:14" x14ac:dyDescent="0.25">
      <c r="A8" s="322"/>
      <c r="B8" s="1"/>
      <c r="C8" s="2"/>
      <c r="D8" s="3"/>
      <c r="E8" s="89"/>
      <c r="F8" s="1"/>
      <c r="G8" s="2"/>
      <c r="H8" s="3"/>
      <c r="I8" s="89"/>
      <c r="J8" s="1"/>
      <c r="K8" s="2"/>
      <c r="L8" s="3"/>
      <c r="M8" s="322"/>
    </row>
    <row r="9" spans="1:14" x14ac:dyDescent="0.25">
      <c r="A9" s="322"/>
      <c r="B9" s="1"/>
      <c r="C9" s="2"/>
      <c r="D9" s="3"/>
      <c r="E9" s="89"/>
      <c r="F9" s="1"/>
      <c r="G9" s="2"/>
      <c r="H9" s="3"/>
      <c r="I9" s="89"/>
      <c r="J9" s="1"/>
      <c r="K9" s="2"/>
      <c r="L9" s="3"/>
      <c r="M9" s="322"/>
    </row>
    <row r="10" spans="1:14" x14ac:dyDescent="0.25">
      <c r="A10" s="322"/>
      <c r="B10" s="1"/>
      <c r="C10" s="2"/>
      <c r="D10" s="3"/>
      <c r="E10" s="89"/>
      <c r="F10" s="1"/>
      <c r="G10" s="2"/>
      <c r="H10" s="3"/>
      <c r="I10" s="89"/>
      <c r="J10" s="1"/>
      <c r="K10" s="2"/>
      <c r="L10" s="3"/>
      <c r="M10" s="322"/>
    </row>
    <row r="11" spans="1:14" ht="15.75" thickBot="1" x14ac:dyDescent="0.3">
      <c r="A11" s="322"/>
      <c r="B11" s="1"/>
      <c r="C11" s="2"/>
      <c r="D11" s="3"/>
      <c r="E11" s="89"/>
      <c r="F11" s="1"/>
      <c r="G11" s="2"/>
      <c r="H11" s="3"/>
      <c r="I11" s="89"/>
      <c r="J11" s="1"/>
      <c r="K11" s="2"/>
      <c r="L11" s="3"/>
      <c r="M11" s="322"/>
    </row>
    <row r="12" spans="1:14" ht="15.75" thickBot="1" x14ac:dyDescent="0.3">
      <c r="A12" s="322"/>
      <c r="B12" s="1"/>
      <c r="C12" s="2"/>
      <c r="D12" s="3"/>
      <c r="E12" s="89"/>
      <c r="F12" s="1"/>
      <c r="G12" s="2"/>
      <c r="H12" s="3"/>
      <c r="I12" s="89"/>
      <c r="J12" s="91"/>
      <c r="K12" s="93" t="s">
        <v>17</v>
      </c>
      <c r="L12" s="94">
        <f>SUM(L8:L11)</f>
        <v>0</v>
      </c>
      <c r="M12" s="322"/>
    </row>
    <row r="13" spans="1:14" ht="15.75" thickBot="1" x14ac:dyDescent="0.3">
      <c r="A13" s="322"/>
      <c r="B13" s="1"/>
      <c r="C13" s="2"/>
      <c r="D13" s="3"/>
      <c r="E13" s="89"/>
      <c r="F13" s="1"/>
      <c r="G13" s="2"/>
      <c r="H13" s="3"/>
      <c r="I13" s="89"/>
      <c r="J13" s="324" t="s">
        <v>134</v>
      </c>
      <c r="K13" s="325"/>
      <c r="L13" s="326"/>
      <c r="M13" s="322"/>
    </row>
    <row r="14" spans="1:14" x14ac:dyDescent="0.25">
      <c r="A14" s="322"/>
      <c r="B14" s="1"/>
      <c r="C14" s="2"/>
      <c r="D14" s="3"/>
      <c r="E14" s="89"/>
      <c r="F14" s="1"/>
      <c r="G14" s="2"/>
      <c r="H14" s="4"/>
      <c r="I14" s="95"/>
      <c r="J14" s="312"/>
      <c r="K14" s="313"/>
      <c r="L14" s="314"/>
      <c r="M14" s="322"/>
    </row>
    <row r="15" spans="1:14" ht="15.75" thickBot="1" x14ac:dyDescent="0.3">
      <c r="A15" s="322"/>
      <c r="B15" s="1"/>
      <c r="C15" s="2"/>
      <c r="D15" s="3"/>
      <c r="E15" s="89"/>
      <c r="F15" s="1"/>
      <c r="G15" s="2"/>
      <c r="H15" s="5"/>
      <c r="I15" s="96"/>
      <c r="J15" s="315"/>
      <c r="K15" s="316"/>
      <c r="L15" s="317"/>
      <c r="M15" s="322"/>
    </row>
    <row r="16" spans="1:14" ht="15.75" thickBot="1" x14ac:dyDescent="0.3">
      <c r="A16" s="323"/>
      <c r="B16" s="97"/>
      <c r="C16" s="98" t="s">
        <v>17</v>
      </c>
      <c r="D16" s="94">
        <f>SUM(D8:D15)</f>
        <v>0</v>
      </c>
      <c r="E16" s="99"/>
      <c r="F16" s="97"/>
      <c r="G16" s="98" t="s">
        <v>17</v>
      </c>
      <c r="H16" s="94">
        <f>SUM(H8:H15)</f>
        <v>0</v>
      </c>
      <c r="I16" s="99"/>
      <c r="J16" s="318"/>
      <c r="K16" s="319"/>
      <c r="L16" s="320"/>
      <c r="M16" s="323"/>
    </row>
    <row r="17" spans="1:14" ht="6" customHeight="1" thickBot="1" x14ac:dyDescent="0.3">
      <c r="A17" s="81"/>
      <c r="B17" s="81"/>
      <c r="C17" s="126"/>
      <c r="D17" s="126"/>
      <c r="E17" s="125"/>
      <c r="F17" s="126"/>
      <c r="G17" s="126"/>
      <c r="H17" s="126"/>
      <c r="I17" s="125"/>
      <c r="J17" s="126"/>
      <c r="K17" s="126"/>
      <c r="L17" s="126"/>
      <c r="M17" s="125"/>
      <c r="N17" s="82"/>
    </row>
    <row r="18" spans="1:14" ht="15.75" customHeight="1" thickBot="1" x14ac:dyDescent="0.3">
      <c r="A18" s="321" t="s">
        <v>21</v>
      </c>
      <c r="B18" s="324" t="s">
        <v>14</v>
      </c>
      <c r="C18" s="325"/>
      <c r="D18" s="326"/>
      <c r="E18" s="85"/>
      <c r="F18" s="324" t="s">
        <v>15</v>
      </c>
      <c r="G18" s="325"/>
      <c r="H18" s="326"/>
      <c r="I18" s="85"/>
      <c r="J18" s="324" t="s">
        <v>16</v>
      </c>
      <c r="K18" s="325"/>
      <c r="L18" s="326"/>
      <c r="M18" s="321" t="s">
        <v>80</v>
      </c>
    </row>
    <row r="19" spans="1:14" ht="15" customHeight="1" x14ac:dyDescent="0.25">
      <c r="A19" s="322"/>
      <c r="B19" s="86" t="s">
        <v>0</v>
      </c>
      <c r="C19" s="87" t="s">
        <v>12</v>
      </c>
      <c r="D19" s="88" t="s">
        <v>10</v>
      </c>
      <c r="E19" s="89"/>
      <c r="F19" s="86" t="s">
        <v>0</v>
      </c>
      <c r="G19" s="87" t="s">
        <v>12</v>
      </c>
      <c r="H19" s="90" t="s">
        <v>10</v>
      </c>
      <c r="I19" s="89"/>
      <c r="J19" s="86" t="s">
        <v>0</v>
      </c>
      <c r="K19" s="87" t="s">
        <v>12</v>
      </c>
      <c r="L19" s="90" t="s">
        <v>10</v>
      </c>
      <c r="M19" s="322"/>
    </row>
    <row r="20" spans="1:14" x14ac:dyDescent="0.25">
      <c r="A20" s="322"/>
      <c r="B20" s="92" t="s">
        <v>1</v>
      </c>
      <c r="C20" s="92" t="s">
        <v>13</v>
      </c>
      <c r="D20" s="102">
        <v>3</v>
      </c>
      <c r="E20" s="105"/>
      <c r="F20" s="92" t="s">
        <v>4</v>
      </c>
      <c r="G20" s="92" t="s">
        <v>13</v>
      </c>
      <c r="H20" s="120">
        <v>3</v>
      </c>
      <c r="I20" s="89"/>
      <c r="J20" s="1"/>
      <c r="K20" s="2"/>
      <c r="L20" s="3"/>
      <c r="M20" s="322"/>
    </row>
    <row r="21" spans="1:14" x14ac:dyDescent="0.25">
      <c r="A21" s="322"/>
      <c r="B21" s="92" t="s">
        <v>96</v>
      </c>
      <c r="C21" s="92" t="s">
        <v>13</v>
      </c>
      <c r="D21" s="102">
        <v>1.5</v>
      </c>
      <c r="E21" s="105"/>
      <c r="F21" s="92" t="s">
        <v>5</v>
      </c>
      <c r="G21" s="92" t="s">
        <v>13</v>
      </c>
      <c r="H21" s="120">
        <v>1.5</v>
      </c>
      <c r="I21" s="89"/>
      <c r="J21" s="1"/>
      <c r="K21" s="2"/>
      <c r="L21" s="3"/>
      <c r="M21" s="322"/>
    </row>
    <row r="22" spans="1:14" x14ac:dyDescent="0.25">
      <c r="A22" s="322"/>
      <c r="B22" s="92" t="s">
        <v>2</v>
      </c>
      <c r="C22" s="92" t="s">
        <v>13</v>
      </c>
      <c r="D22" s="102">
        <v>3</v>
      </c>
      <c r="E22" s="105"/>
      <c r="F22" s="92" t="s">
        <v>97</v>
      </c>
      <c r="G22" s="92" t="s">
        <v>13</v>
      </c>
      <c r="H22" s="120">
        <v>3</v>
      </c>
      <c r="I22" s="89"/>
      <c r="J22" s="1"/>
      <c r="K22" s="2"/>
      <c r="L22" s="3"/>
      <c r="M22" s="322"/>
    </row>
    <row r="23" spans="1:14" ht="15.75" thickBot="1" x14ac:dyDescent="0.3">
      <c r="A23" s="322"/>
      <c r="B23" s="1"/>
      <c r="C23" s="2"/>
      <c r="D23" s="3"/>
      <c r="E23" s="89"/>
      <c r="F23" s="1"/>
      <c r="G23" s="2"/>
      <c r="H23" s="3"/>
      <c r="I23" s="89"/>
      <c r="J23" s="1"/>
      <c r="K23" s="2"/>
      <c r="L23" s="3"/>
      <c r="M23" s="322"/>
    </row>
    <row r="24" spans="1:14" ht="15.75" thickBot="1" x14ac:dyDescent="0.3">
      <c r="A24" s="322"/>
      <c r="B24" s="1"/>
      <c r="C24" s="2"/>
      <c r="D24" s="3"/>
      <c r="E24" s="89"/>
      <c r="F24" s="1"/>
      <c r="G24" s="2"/>
      <c r="H24" s="3"/>
      <c r="I24" s="89"/>
      <c r="J24" s="91"/>
      <c r="K24" s="93" t="s">
        <v>17</v>
      </c>
      <c r="L24" s="94">
        <f>SUM(L20:L23)</f>
        <v>0</v>
      </c>
      <c r="M24" s="322"/>
    </row>
    <row r="25" spans="1:14" ht="15.75" thickBot="1" x14ac:dyDescent="0.3">
      <c r="A25" s="322"/>
      <c r="B25" s="1"/>
      <c r="C25" s="2"/>
      <c r="D25" s="3"/>
      <c r="E25" s="89"/>
      <c r="F25" s="1"/>
      <c r="G25" s="2"/>
      <c r="H25" s="3"/>
      <c r="I25" s="89"/>
      <c r="J25" s="324" t="s">
        <v>134</v>
      </c>
      <c r="K25" s="325"/>
      <c r="L25" s="326"/>
      <c r="M25" s="322"/>
    </row>
    <row r="26" spans="1:14" x14ac:dyDescent="0.25">
      <c r="A26" s="322"/>
      <c r="B26" s="1"/>
      <c r="C26" s="2"/>
      <c r="D26" s="3"/>
      <c r="E26" s="89"/>
      <c r="F26" s="1"/>
      <c r="G26" s="2"/>
      <c r="H26" s="4"/>
      <c r="I26" s="95"/>
      <c r="J26" s="312"/>
      <c r="K26" s="313"/>
      <c r="L26" s="314"/>
      <c r="M26" s="322"/>
    </row>
    <row r="27" spans="1:14" ht="15.75" thickBot="1" x14ac:dyDescent="0.3">
      <c r="A27" s="322"/>
      <c r="B27" s="1"/>
      <c r="C27" s="2"/>
      <c r="D27" s="3"/>
      <c r="E27" s="89"/>
      <c r="F27" s="1"/>
      <c r="G27" s="2"/>
      <c r="H27" s="5"/>
      <c r="I27" s="96"/>
      <c r="J27" s="315"/>
      <c r="K27" s="316"/>
      <c r="L27" s="317"/>
      <c r="M27" s="322"/>
    </row>
    <row r="28" spans="1:14" ht="15.75" thickBot="1" x14ac:dyDescent="0.3">
      <c r="A28" s="323"/>
      <c r="B28" s="97"/>
      <c r="C28" s="98" t="s">
        <v>17</v>
      </c>
      <c r="D28" s="94">
        <f>SUM(D20:D27)</f>
        <v>7.5</v>
      </c>
      <c r="E28" s="99"/>
      <c r="F28" s="97"/>
      <c r="G28" s="98" t="s">
        <v>17</v>
      </c>
      <c r="H28" s="94">
        <f>SUM(H20:H27)</f>
        <v>7.5</v>
      </c>
      <c r="I28" s="99"/>
      <c r="J28" s="318"/>
      <c r="K28" s="319"/>
      <c r="L28" s="320"/>
      <c r="M28" s="323"/>
    </row>
    <row r="29" spans="1:14" ht="6" customHeight="1" thickBot="1" x14ac:dyDescent="0.3">
      <c r="A29" s="100"/>
      <c r="B29" s="100"/>
      <c r="C29" s="100"/>
      <c r="D29" s="100"/>
      <c r="E29" s="100"/>
      <c r="F29" s="100"/>
      <c r="G29" s="101"/>
      <c r="H29" s="102"/>
      <c r="I29" s="103"/>
      <c r="J29" s="100"/>
      <c r="K29" s="100"/>
      <c r="L29" s="100"/>
      <c r="M29" s="100"/>
    </row>
    <row r="30" spans="1:14" ht="15.75" customHeight="1" thickBot="1" x14ac:dyDescent="0.3">
      <c r="A30" s="321" t="s">
        <v>20</v>
      </c>
      <c r="B30" s="324" t="s">
        <v>14</v>
      </c>
      <c r="C30" s="325"/>
      <c r="D30" s="326"/>
      <c r="E30" s="85"/>
      <c r="F30" s="324" t="s">
        <v>15</v>
      </c>
      <c r="G30" s="325"/>
      <c r="H30" s="326"/>
      <c r="I30" s="85"/>
      <c r="J30" s="324" t="s">
        <v>16</v>
      </c>
      <c r="K30" s="325"/>
      <c r="L30" s="326"/>
      <c r="M30" s="321" t="s">
        <v>20</v>
      </c>
    </row>
    <row r="31" spans="1:14" ht="15" customHeight="1" x14ac:dyDescent="0.25">
      <c r="A31" s="322"/>
      <c r="B31" s="86" t="s">
        <v>0</v>
      </c>
      <c r="C31" s="87" t="s">
        <v>12</v>
      </c>
      <c r="D31" s="88" t="s">
        <v>10</v>
      </c>
      <c r="E31" s="89"/>
      <c r="F31" s="86" t="s">
        <v>0</v>
      </c>
      <c r="G31" s="87" t="s">
        <v>12</v>
      </c>
      <c r="H31" s="90" t="s">
        <v>10</v>
      </c>
      <c r="I31" s="89"/>
      <c r="J31" s="86" t="s">
        <v>0</v>
      </c>
      <c r="K31" s="87" t="s">
        <v>12</v>
      </c>
      <c r="L31" s="90" t="s">
        <v>10</v>
      </c>
      <c r="M31" s="322"/>
    </row>
    <row r="32" spans="1:14" x14ac:dyDescent="0.25">
      <c r="A32" s="322"/>
      <c r="B32" s="92" t="s">
        <v>6</v>
      </c>
      <c r="C32" s="92" t="s">
        <v>13</v>
      </c>
      <c r="D32" s="102">
        <v>3</v>
      </c>
      <c r="E32" s="105"/>
      <c r="F32" s="92" t="s">
        <v>9</v>
      </c>
      <c r="G32" s="92" t="s">
        <v>13</v>
      </c>
      <c r="H32" s="102">
        <v>3</v>
      </c>
      <c r="I32" s="105"/>
      <c r="J32" s="1"/>
      <c r="K32" s="2"/>
      <c r="L32" s="3"/>
      <c r="M32" s="322"/>
    </row>
    <row r="33" spans="1:13" x14ac:dyDescent="0.25">
      <c r="A33" s="322"/>
      <c r="B33" s="92" t="s">
        <v>7</v>
      </c>
      <c r="C33" s="92" t="s">
        <v>13</v>
      </c>
      <c r="D33" s="102">
        <v>1.5</v>
      </c>
      <c r="E33" s="105"/>
      <c r="F33" s="92" t="s">
        <v>98</v>
      </c>
      <c r="G33" s="92" t="s">
        <v>13</v>
      </c>
      <c r="H33" s="102">
        <v>1.5</v>
      </c>
      <c r="I33" s="105"/>
      <c r="J33" s="1"/>
      <c r="K33" s="2"/>
      <c r="L33" s="3"/>
      <c r="M33" s="322"/>
    </row>
    <row r="34" spans="1:13" x14ac:dyDescent="0.25">
      <c r="A34" s="322"/>
      <c r="B34" s="92" t="s">
        <v>8</v>
      </c>
      <c r="C34" s="92" t="s">
        <v>13</v>
      </c>
      <c r="D34" s="102">
        <v>3</v>
      </c>
      <c r="E34" s="105"/>
      <c r="F34" s="92" t="s">
        <v>99</v>
      </c>
      <c r="G34" s="92" t="s">
        <v>13</v>
      </c>
      <c r="H34" s="102">
        <v>3</v>
      </c>
      <c r="I34" s="105"/>
      <c r="J34" s="1"/>
      <c r="K34" s="2"/>
      <c r="L34" s="3"/>
      <c r="M34" s="322"/>
    </row>
    <row r="35" spans="1:13" ht="15.75" thickBot="1" x14ac:dyDescent="0.3">
      <c r="A35" s="322"/>
      <c r="B35" s="2"/>
      <c r="C35" s="2"/>
      <c r="D35" s="7"/>
      <c r="E35" s="105"/>
      <c r="F35" s="2"/>
      <c r="G35" s="2"/>
      <c r="H35" s="6"/>
      <c r="I35" s="105"/>
      <c r="J35" s="1"/>
      <c r="K35" s="2"/>
      <c r="L35" s="3"/>
      <c r="M35" s="322"/>
    </row>
    <row r="36" spans="1:13" ht="15.75" thickBot="1" x14ac:dyDescent="0.3">
      <c r="A36" s="322"/>
      <c r="B36" s="2"/>
      <c r="C36" s="2"/>
      <c r="D36" s="7"/>
      <c r="E36" s="105"/>
      <c r="F36" s="2"/>
      <c r="G36" s="2"/>
      <c r="H36" s="6"/>
      <c r="I36" s="105"/>
      <c r="J36" s="91"/>
      <c r="K36" s="93" t="s">
        <v>17</v>
      </c>
      <c r="L36" s="94">
        <f>SUM(L32:L35)</f>
        <v>0</v>
      </c>
      <c r="M36" s="322"/>
    </row>
    <row r="37" spans="1:13" ht="15.75" thickBot="1" x14ac:dyDescent="0.3">
      <c r="A37" s="322"/>
      <c r="B37" s="2"/>
      <c r="C37" s="2"/>
      <c r="D37" s="7"/>
      <c r="E37" s="105"/>
      <c r="F37" s="2"/>
      <c r="G37" s="2"/>
      <c r="H37" s="6"/>
      <c r="I37" s="105"/>
      <c r="J37" s="324" t="s">
        <v>134</v>
      </c>
      <c r="K37" s="325"/>
      <c r="L37" s="326"/>
      <c r="M37" s="322"/>
    </row>
    <row r="38" spans="1:13" x14ac:dyDescent="0.25">
      <c r="A38" s="322"/>
      <c r="B38" s="1"/>
      <c r="C38" s="2"/>
      <c r="D38" s="8"/>
      <c r="E38" s="105"/>
      <c r="F38" s="2"/>
      <c r="G38" s="2"/>
      <c r="H38" s="6"/>
      <c r="I38" s="105"/>
      <c r="J38" s="312"/>
      <c r="K38" s="313"/>
      <c r="L38" s="314"/>
      <c r="M38" s="322"/>
    </row>
    <row r="39" spans="1:13" ht="15.75" thickBot="1" x14ac:dyDescent="0.3">
      <c r="A39" s="322"/>
      <c r="B39" s="1"/>
      <c r="C39" s="2"/>
      <c r="D39" s="8"/>
      <c r="E39" s="105"/>
      <c r="F39" s="2"/>
      <c r="G39" s="2"/>
      <c r="H39" s="9"/>
      <c r="I39" s="107"/>
      <c r="J39" s="315"/>
      <c r="K39" s="316"/>
      <c r="L39" s="317"/>
      <c r="M39" s="322"/>
    </row>
    <row r="40" spans="1:13" ht="15" customHeight="1" thickBot="1" x14ac:dyDescent="0.3">
      <c r="A40" s="323"/>
      <c r="B40" s="97"/>
      <c r="C40" s="98" t="s">
        <v>17</v>
      </c>
      <c r="D40" s="94">
        <f>SUM(D32:D39)</f>
        <v>7.5</v>
      </c>
      <c r="E40" s="108"/>
      <c r="F40" s="97"/>
      <c r="G40" s="98" t="s">
        <v>17</v>
      </c>
      <c r="H40" s="94">
        <f>SUM(H32:H39)</f>
        <v>7.5</v>
      </c>
      <c r="I40" s="109"/>
      <c r="J40" s="318"/>
      <c r="K40" s="319"/>
      <c r="L40" s="320"/>
      <c r="M40" s="323"/>
    </row>
    <row r="41" spans="1:13" ht="6" customHeight="1" thickBot="1" x14ac:dyDescent="0.3">
      <c r="A41" s="100"/>
      <c r="B41" s="100"/>
      <c r="C41" s="110"/>
      <c r="D41" s="110"/>
      <c r="E41" s="110"/>
      <c r="F41" s="100"/>
      <c r="G41" s="87"/>
      <c r="H41" s="111"/>
      <c r="I41" s="103"/>
      <c r="J41" s="100"/>
      <c r="K41" s="106"/>
      <c r="L41" s="106"/>
      <c r="M41" s="100"/>
    </row>
    <row r="42" spans="1:13" ht="15.75" customHeight="1" thickBot="1" x14ac:dyDescent="0.3">
      <c r="A42" s="321" t="s">
        <v>19</v>
      </c>
      <c r="B42" s="324" t="s">
        <v>14</v>
      </c>
      <c r="C42" s="325"/>
      <c r="D42" s="326"/>
      <c r="E42" s="85"/>
      <c r="F42" s="324" t="s">
        <v>15</v>
      </c>
      <c r="G42" s="325"/>
      <c r="H42" s="326"/>
      <c r="I42" s="85"/>
      <c r="J42" s="324" t="s">
        <v>16</v>
      </c>
      <c r="K42" s="325"/>
      <c r="L42" s="326"/>
      <c r="M42" s="321" t="s">
        <v>19</v>
      </c>
    </row>
    <row r="43" spans="1:13" ht="15" customHeight="1" x14ac:dyDescent="0.25">
      <c r="A43" s="322"/>
      <c r="B43" s="86" t="s">
        <v>0</v>
      </c>
      <c r="C43" s="87" t="s">
        <v>12</v>
      </c>
      <c r="D43" s="88" t="s">
        <v>10</v>
      </c>
      <c r="E43" s="89"/>
      <c r="F43" s="86" t="s">
        <v>0</v>
      </c>
      <c r="G43" s="87" t="s">
        <v>12</v>
      </c>
      <c r="H43" s="90" t="s">
        <v>10</v>
      </c>
      <c r="I43" s="89"/>
      <c r="J43" s="86" t="s">
        <v>0</v>
      </c>
      <c r="K43" s="87" t="s">
        <v>12</v>
      </c>
      <c r="L43" s="90" t="s">
        <v>10</v>
      </c>
      <c r="M43" s="322"/>
    </row>
    <row r="44" spans="1:13" x14ac:dyDescent="0.25">
      <c r="A44" s="322"/>
      <c r="B44" s="92" t="s">
        <v>11</v>
      </c>
      <c r="C44" s="92" t="s">
        <v>13</v>
      </c>
      <c r="D44" s="120">
        <v>3</v>
      </c>
      <c r="F44" s="128"/>
      <c r="G44" s="122"/>
      <c r="H44" s="122"/>
      <c r="I44" s="105"/>
      <c r="J44" s="1"/>
      <c r="K44" s="2"/>
      <c r="L44" s="3"/>
      <c r="M44" s="322"/>
    </row>
    <row r="45" spans="1:13" x14ac:dyDescent="0.25">
      <c r="A45" s="322"/>
      <c r="B45" s="122"/>
      <c r="C45" s="122"/>
      <c r="D45" s="127"/>
      <c r="F45" s="128"/>
      <c r="G45" s="122"/>
      <c r="H45" s="122"/>
      <c r="I45" s="105"/>
      <c r="J45" s="1"/>
      <c r="K45" s="2"/>
      <c r="L45" s="3"/>
      <c r="M45" s="322"/>
    </row>
    <row r="46" spans="1:13" x14ac:dyDescent="0.25">
      <c r="A46" s="322"/>
      <c r="B46" s="122"/>
      <c r="C46" s="122"/>
      <c r="D46" s="127"/>
      <c r="F46" s="128"/>
      <c r="G46" s="122"/>
      <c r="H46" s="122"/>
      <c r="I46" s="105"/>
      <c r="J46" s="1"/>
      <c r="K46" s="2"/>
      <c r="L46" s="3"/>
      <c r="M46" s="322"/>
    </row>
    <row r="47" spans="1:13" ht="15.75" thickBot="1" x14ac:dyDescent="0.3">
      <c r="A47" s="322"/>
      <c r="B47" s="2"/>
      <c r="C47" s="2"/>
      <c r="D47" s="6"/>
      <c r="E47" s="105"/>
      <c r="F47" s="2"/>
      <c r="G47" s="2"/>
      <c r="H47" s="6"/>
      <c r="I47" s="105"/>
      <c r="J47" s="1"/>
      <c r="K47" s="2"/>
      <c r="L47" s="3"/>
      <c r="M47" s="322"/>
    </row>
    <row r="48" spans="1:13" ht="15.75" thickBot="1" x14ac:dyDescent="0.3">
      <c r="A48" s="322"/>
      <c r="B48" s="2"/>
      <c r="C48" s="2"/>
      <c r="D48" s="6"/>
      <c r="E48" s="105"/>
      <c r="F48" s="2"/>
      <c r="G48" s="2"/>
      <c r="H48" s="6"/>
      <c r="I48" s="105"/>
      <c r="J48" s="91"/>
      <c r="K48" s="93" t="s">
        <v>17</v>
      </c>
      <c r="L48" s="94">
        <f>SUM(L44:L47)</f>
        <v>0</v>
      </c>
      <c r="M48" s="322"/>
    </row>
    <row r="49" spans="1:15" ht="15.75" thickBot="1" x14ac:dyDescent="0.3">
      <c r="A49" s="322"/>
      <c r="B49" s="2"/>
      <c r="C49" s="2"/>
      <c r="D49" s="6"/>
      <c r="E49" s="105"/>
      <c r="F49" s="2"/>
      <c r="G49" s="2"/>
      <c r="H49" s="6"/>
      <c r="I49" s="105"/>
      <c r="J49" s="324" t="s">
        <v>134</v>
      </c>
      <c r="K49" s="325"/>
      <c r="L49" s="326"/>
      <c r="M49" s="322"/>
    </row>
    <row r="50" spans="1:15" x14ac:dyDescent="0.25">
      <c r="A50" s="322"/>
      <c r="B50" s="1"/>
      <c r="C50" s="2"/>
      <c r="D50" s="3"/>
      <c r="E50" s="105"/>
      <c r="F50" s="1"/>
      <c r="G50" s="2"/>
      <c r="H50" s="3"/>
      <c r="I50" s="105"/>
      <c r="J50" s="312"/>
      <c r="K50" s="313"/>
      <c r="L50" s="314"/>
      <c r="M50" s="322"/>
    </row>
    <row r="51" spans="1:15" ht="15.75" thickBot="1" x14ac:dyDescent="0.3">
      <c r="A51" s="322"/>
      <c r="B51" s="1"/>
      <c r="C51" s="2"/>
      <c r="D51" s="3"/>
      <c r="E51" s="105"/>
      <c r="F51" s="1"/>
      <c r="G51" s="2"/>
      <c r="H51" s="3"/>
      <c r="I51" s="105"/>
      <c r="J51" s="315"/>
      <c r="K51" s="316"/>
      <c r="L51" s="317"/>
      <c r="M51" s="322"/>
    </row>
    <row r="52" spans="1:15" ht="15.75" thickBot="1" x14ac:dyDescent="0.3">
      <c r="A52" s="323"/>
      <c r="B52" s="97"/>
      <c r="C52" s="98" t="s">
        <v>17</v>
      </c>
      <c r="D52" s="94">
        <f>SUM(D44:D51)</f>
        <v>3</v>
      </c>
      <c r="E52" s="108"/>
      <c r="F52" s="97"/>
      <c r="G52" s="98" t="s">
        <v>17</v>
      </c>
      <c r="H52" s="94">
        <f>SUM(H44:H51)</f>
        <v>0</v>
      </c>
      <c r="I52" s="112"/>
      <c r="J52" s="318"/>
      <c r="K52" s="319"/>
      <c r="L52" s="320"/>
      <c r="M52" s="323"/>
    </row>
    <row r="53" spans="1:15" ht="6" customHeight="1" thickBot="1" x14ac:dyDescent="0.3">
      <c r="A53" s="100"/>
      <c r="B53" s="100"/>
      <c r="C53" s="100"/>
      <c r="D53" s="100"/>
      <c r="E53" s="100"/>
      <c r="F53" s="100"/>
      <c r="G53" s="113"/>
      <c r="H53" s="113"/>
      <c r="I53" s="113"/>
      <c r="J53" s="100"/>
      <c r="K53" s="106"/>
      <c r="L53" s="106"/>
      <c r="M53" s="100"/>
      <c r="O53" s="114"/>
    </row>
    <row r="54" spans="1:15" ht="15.75" customHeight="1" thickBot="1" x14ac:dyDescent="0.3">
      <c r="A54" s="321" t="s">
        <v>81</v>
      </c>
      <c r="B54" s="324" t="s">
        <v>14</v>
      </c>
      <c r="C54" s="325"/>
      <c r="D54" s="325"/>
      <c r="E54" s="85"/>
      <c r="F54" s="324" t="s">
        <v>15</v>
      </c>
      <c r="G54" s="325"/>
      <c r="H54" s="326"/>
      <c r="I54" s="85"/>
      <c r="J54" s="324" t="s">
        <v>16</v>
      </c>
      <c r="K54" s="325"/>
      <c r="L54" s="326"/>
      <c r="M54" s="321" t="s">
        <v>81</v>
      </c>
    </row>
    <row r="55" spans="1:15" ht="15" customHeight="1" x14ac:dyDescent="0.25">
      <c r="A55" s="322"/>
      <c r="B55" s="111" t="s">
        <v>0</v>
      </c>
      <c r="C55" s="87" t="s">
        <v>12</v>
      </c>
      <c r="D55" s="111" t="s">
        <v>10</v>
      </c>
      <c r="E55" s="105"/>
      <c r="F55" s="86" t="s">
        <v>0</v>
      </c>
      <c r="G55" s="87" t="s">
        <v>12</v>
      </c>
      <c r="H55" s="90" t="s">
        <v>10</v>
      </c>
      <c r="I55" s="89"/>
      <c r="J55" s="86" t="s">
        <v>0</v>
      </c>
      <c r="K55" s="87" t="s">
        <v>12</v>
      </c>
      <c r="L55" s="90" t="s">
        <v>10</v>
      </c>
      <c r="M55" s="322"/>
    </row>
    <row r="56" spans="1:15" x14ac:dyDescent="0.25">
      <c r="A56" s="322"/>
      <c r="B56" s="122"/>
      <c r="C56" s="122"/>
      <c r="D56" s="122"/>
      <c r="E56" s="105"/>
      <c r="F56" s="1"/>
      <c r="G56" s="2"/>
      <c r="H56" s="3"/>
      <c r="I56" s="89"/>
      <c r="J56" s="1"/>
      <c r="K56" s="2"/>
      <c r="L56" s="3"/>
      <c r="M56" s="322"/>
    </row>
    <row r="57" spans="1:15" x14ac:dyDescent="0.25">
      <c r="A57" s="322"/>
      <c r="B57" s="2"/>
      <c r="C57" s="2"/>
      <c r="D57" s="6"/>
      <c r="E57" s="105"/>
      <c r="F57" s="1"/>
      <c r="G57" s="2"/>
      <c r="H57" s="3"/>
      <c r="I57" s="89"/>
      <c r="J57" s="1"/>
      <c r="K57" s="2"/>
      <c r="L57" s="3"/>
      <c r="M57" s="322"/>
    </row>
    <row r="58" spans="1:15" x14ac:dyDescent="0.25">
      <c r="A58" s="322"/>
      <c r="B58" s="2"/>
      <c r="C58" s="2"/>
      <c r="D58" s="6"/>
      <c r="E58" s="105"/>
      <c r="F58" s="1"/>
      <c r="G58" s="2"/>
      <c r="H58" s="3"/>
      <c r="I58" s="89"/>
      <c r="J58" s="1"/>
      <c r="K58" s="2"/>
      <c r="L58" s="3"/>
      <c r="M58" s="322"/>
    </row>
    <row r="59" spans="1:15" ht="15.75" thickBot="1" x14ac:dyDescent="0.3">
      <c r="A59" s="322"/>
      <c r="B59" s="2"/>
      <c r="C59" s="2"/>
      <c r="D59" s="6"/>
      <c r="E59" s="105"/>
      <c r="F59" s="1"/>
      <c r="G59" s="2"/>
      <c r="H59" s="3"/>
      <c r="I59" s="89"/>
      <c r="J59" s="1"/>
      <c r="K59" s="2"/>
      <c r="L59" s="3"/>
      <c r="M59" s="322"/>
    </row>
    <row r="60" spans="1:15" ht="15.75" thickBot="1" x14ac:dyDescent="0.3">
      <c r="A60" s="322"/>
      <c r="B60" s="2"/>
      <c r="C60" s="2"/>
      <c r="D60" s="6"/>
      <c r="E60" s="105"/>
      <c r="F60" s="1"/>
      <c r="G60" s="2"/>
      <c r="H60" s="3"/>
      <c r="I60" s="89"/>
      <c r="J60" s="91"/>
      <c r="K60" s="93" t="s">
        <v>17</v>
      </c>
      <c r="L60" s="94">
        <f>SUM(L56:L59)</f>
        <v>0</v>
      </c>
      <c r="M60" s="322"/>
    </row>
    <row r="61" spans="1:15" ht="15.75" thickBot="1" x14ac:dyDescent="0.3">
      <c r="A61" s="322"/>
      <c r="B61" s="2"/>
      <c r="C61" s="2"/>
      <c r="D61" s="6"/>
      <c r="E61" s="105"/>
      <c r="F61" s="1"/>
      <c r="G61" s="2"/>
      <c r="H61" s="3"/>
      <c r="I61" s="89"/>
      <c r="J61" s="324" t="s">
        <v>134</v>
      </c>
      <c r="K61" s="325"/>
      <c r="L61" s="326"/>
      <c r="M61" s="322"/>
    </row>
    <row r="62" spans="1:15" x14ac:dyDescent="0.25">
      <c r="A62" s="322"/>
      <c r="B62" s="1"/>
      <c r="C62" s="2"/>
      <c r="D62" s="3"/>
      <c r="E62" s="105"/>
      <c r="F62" s="1"/>
      <c r="G62" s="2"/>
      <c r="H62" s="4"/>
      <c r="I62" s="95"/>
      <c r="J62" s="312"/>
      <c r="K62" s="313"/>
      <c r="L62" s="314"/>
      <c r="M62" s="322"/>
    </row>
    <row r="63" spans="1:15" ht="15.75" thickBot="1" x14ac:dyDescent="0.3">
      <c r="A63" s="322"/>
      <c r="B63" s="1"/>
      <c r="C63" s="2"/>
      <c r="D63" s="3"/>
      <c r="E63" s="105"/>
      <c r="F63" s="1"/>
      <c r="G63" s="2"/>
      <c r="H63" s="5"/>
      <c r="I63" s="96"/>
      <c r="J63" s="315"/>
      <c r="K63" s="316"/>
      <c r="L63" s="317"/>
      <c r="M63" s="322"/>
    </row>
    <row r="64" spans="1:15" ht="15.75" thickBot="1" x14ac:dyDescent="0.3">
      <c r="A64" s="323"/>
      <c r="B64" s="97"/>
      <c r="C64" s="98" t="s">
        <v>17</v>
      </c>
      <c r="D64" s="94">
        <f>SUM(D56:D63)</f>
        <v>0</v>
      </c>
      <c r="E64" s="108"/>
      <c r="F64" s="97"/>
      <c r="G64" s="98" t="s">
        <v>17</v>
      </c>
      <c r="H64" s="94">
        <f>SUM(H56:H63)</f>
        <v>0</v>
      </c>
      <c r="I64" s="99"/>
      <c r="J64" s="318"/>
      <c r="K64" s="319"/>
      <c r="L64" s="320"/>
      <c r="M64" s="323"/>
    </row>
    <row r="65" spans="1:15" ht="15.75" thickBot="1" x14ac:dyDescent="0.3">
      <c r="B65" s="121"/>
      <c r="C65" s="121"/>
      <c r="D65" s="121"/>
      <c r="E65" s="121"/>
      <c r="F65" s="121"/>
      <c r="I65" s="121"/>
      <c r="J65" s="121"/>
      <c r="N65" s="117"/>
      <c r="O65" s="114"/>
    </row>
    <row r="66" spans="1:15" ht="15.75" thickBot="1" x14ac:dyDescent="0.3">
      <c r="A66" s="100" t="s">
        <v>100</v>
      </c>
      <c r="E66" s="123"/>
      <c r="F66" s="124"/>
      <c r="G66" s="234" t="s">
        <v>135</v>
      </c>
      <c r="H66" s="149">
        <f>SUMIF(C8:C15,"BUS*",D8:D15)+SUMIF(G8:G15,"BUS*",H8:H15)+SUMIF(K8:K11,"BUS*",L8:L11)+SUMIF(C20:C27,"BUS*",D20:D27)+SUMIF(G20:G27,"BUS*",H20:H27)+SUMIF(K20:K23,"BUS*",L20:L23)+SUMIF(C32:C39,"BUS*",D32:D39)+SUMIF(G32:G39,"BUS*",H32:H39)+SUMIF(K32:K35,"BUS*",L32:L35)+SUMIF(C44:C51,"BUS*",D44:D51)+SUMIF(G44:G51,"BUS*",H44:H51)+SUMIF(K44:K47,"BUS*",L44:L47)+SUMIF(C56:C63,"BUS*",D56:D63)+SUMIF(G56:G63,"BUS*",H56:H63)+SUMIF(K56:K59,"BUS*",L56:L59)</f>
        <v>33</v>
      </c>
      <c r="J66" s="121" t="s">
        <v>136</v>
      </c>
      <c r="K66" s="121"/>
      <c r="M66" s="100"/>
      <c r="N66" s="81"/>
      <c r="O66" s="114"/>
    </row>
    <row r="67" spans="1:15" ht="15.75" thickBot="1" x14ac:dyDescent="0.3">
      <c r="A67" s="100"/>
      <c r="B67" s="122"/>
      <c r="C67" s="122"/>
      <c r="D67" s="122"/>
      <c r="E67" s="123"/>
      <c r="F67" s="124"/>
      <c r="G67" s="234" t="s">
        <v>150</v>
      </c>
      <c r="H67" s="149">
        <f>SUMIF(C8:C15,"SMTD*",D8:D15)+SUMIF(G8:G15,"SMTD*",H8:H15)+SUMIF(K8:K11,"SMTD*",L8:L11)+SUMIF(C20:C27,"SMTD*",D20:D27)+SUMIF(G20:G27,"SMTD*",H20:H27)+SUMIF(K20:K23,"SMTD*",L20:L23)+SUMIF(C32:C39,"SMTD*",D32:D39)+SUMIF(G32:G39,"SMTD*",H32:H39)+SUMIF(K32:K35,"SMTD*",L32:L35)+SUMIF(C44:C51,"SMTD*",D44:D51)+SUMIF(G44:G51,"SMTD*",H44:H51)+SUMIF(K44:K47,"SMTD*",L44:L47)+SUMIF(C56:C63,"SMTD*",D56:D63)+SUMIF(G56:G63,"SMTD*",H56:H63)+SUMIF(K56:K59,"SMTD*",L56:L59)</f>
        <v>0</v>
      </c>
      <c r="J67" s="121"/>
      <c r="K67" s="121"/>
      <c r="M67" s="100"/>
      <c r="N67" s="81"/>
    </row>
    <row r="68" spans="1:15" ht="15.75" thickBot="1" x14ac:dyDescent="0.3">
      <c r="A68" s="100"/>
      <c r="E68" s="100"/>
      <c r="F68" s="118"/>
      <c r="G68" s="234" t="s">
        <v>24</v>
      </c>
      <c r="H68" s="149">
        <f>SUM(D16,H16,L12,D28,H28,L24,D40,H40,L36,D52,H52,L48,D64,H64,L60)</f>
        <v>33</v>
      </c>
      <c r="J68" s="121" t="s">
        <v>138</v>
      </c>
      <c r="K68" s="121"/>
      <c r="L68" s="100"/>
      <c r="M68" s="100"/>
    </row>
  </sheetData>
  <sheetProtection password="CA8C" sheet="1" objects="1" scenarios="1"/>
  <mergeCells count="37">
    <mergeCell ref="A1:M1"/>
    <mergeCell ref="A6:A16"/>
    <mergeCell ref="B6:D6"/>
    <mergeCell ref="F6:H6"/>
    <mergeCell ref="J6:L6"/>
    <mergeCell ref="M6:M16"/>
    <mergeCell ref="J13:L13"/>
    <mergeCell ref="J14:L16"/>
    <mergeCell ref="C2:M4"/>
    <mergeCell ref="M30:M40"/>
    <mergeCell ref="J37:L37"/>
    <mergeCell ref="J38:L40"/>
    <mergeCell ref="A18:A28"/>
    <mergeCell ref="B18:D18"/>
    <mergeCell ref="F18:H18"/>
    <mergeCell ref="J18:L18"/>
    <mergeCell ref="M18:M28"/>
    <mergeCell ref="J25:L25"/>
    <mergeCell ref="J26:L28"/>
    <mergeCell ref="A30:A40"/>
    <mergeCell ref="B30:D30"/>
    <mergeCell ref="F30:H30"/>
    <mergeCell ref="J30:L30"/>
    <mergeCell ref="M42:M52"/>
    <mergeCell ref="J49:L49"/>
    <mergeCell ref="J50:L52"/>
    <mergeCell ref="A54:A64"/>
    <mergeCell ref="B54:D54"/>
    <mergeCell ref="F54:H54"/>
    <mergeCell ref="J54:L54"/>
    <mergeCell ref="M54:M64"/>
    <mergeCell ref="J61:L61"/>
    <mergeCell ref="J62:L64"/>
    <mergeCell ref="A42:A52"/>
    <mergeCell ref="B42:D42"/>
    <mergeCell ref="F42:H42"/>
    <mergeCell ref="J42:L42"/>
  </mergeCells>
  <pageMargins left="0.25" right="0.25" top="0.25" bottom="0.25" header="0" footer="0"/>
  <pageSetup scale="78"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x14:formula1>
            <xm:f>Hide!$A$1:$A$10</xm:f>
          </x14:formula1>
          <xm:sqref>C8:C15 G8:G15 K8:K11 K20:K23 K56:K59 K32:K35 K44:K47 G56:G63 G20:G27 C20:C27 G32:G39 G47:G51 C32:C39 C47:C51 C44 C57:C63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5" x14ac:dyDescent="0.25"/>
  <cols>
    <col min="1" max="1" width="15.85546875" customWidth="1"/>
  </cols>
  <sheetData>
    <row r="1" spans="1:1" x14ac:dyDescent="0.25">
      <c r="A1" t="s">
        <v>13</v>
      </c>
    </row>
    <row r="2" spans="1:1" x14ac:dyDescent="0.25">
      <c r="A2" t="s">
        <v>18</v>
      </c>
    </row>
    <row r="3" spans="1:1" x14ac:dyDescent="0.25">
      <c r="A3" t="s">
        <v>144</v>
      </c>
    </row>
    <row r="4" spans="1:1" x14ac:dyDescent="0.25">
      <c r="A4" t="s">
        <v>140</v>
      </c>
    </row>
    <row r="5" spans="1:1" x14ac:dyDescent="0.25">
      <c r="A5" t="s">
        <v>142</v>
      </c>
    </row>
    <row r="6" spans="1:1" x14ac:dyDescent="0.25">
      <c r="A6" t="s">
        <v>141</v>
      </c>
    </row>
    <row r="7" spans="1:1" x14ac:dyDescent="0.25">
      <c r="A7" t="s">
        <v>143</v>
      </c>
    </row>
    <row r="8" spans="1:1" x14ac:dyDescent="0.25">
      <c r="A8" t="s">
        <v>151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BBA-SMTD Dual Degrees Checklist</vt:lpstr>
      <vt:lpstr>BBA-LSA Checklist</vt:lpstr>
      <vt:lpstr>BBA-SMTD Course Planning Tool</vt:lpstr>
      <vt:lpstr>5 year Course Planning Tool A</vt:lpstr>
      <vt:lpstr>BBA-SMTD 5yr</vt:lpstr>
      <vt:lpstr>Hide</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Andrea Clark</cp:lastModifiedBy>
  <cp:lastPrinted>2013-03-04T18:38:55Z</cp:lastPrinted>
  <dcterms:created xsi:type="dcterms:W3CDTF">2012-07-16T13:14:58Z</dcterms:created>
  <dcterms:modified xsi:type="dcterms:W3CDTF">2013-03-04T21:44:04Z</dcterms:modified>
</cp:coreProperties>
</file>